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602" activeTab="0"/>
  </bookViews>
  <sheets>
    <sheet name="01.01.2018" sheetId="1" r:id="rId1"/>
  </sheets>
  <definedNames/>
  <calcPr fullCalcOnLoad="1"/>
</workbook>
</file>

<file path=xl/sharedStrings.xml><?xml version="1.0" encoding="utf-8"?>
<sst xmlns="http://schemas.openxmlformats.org/spreadsheetml/2006/main" count="58" uniqueCount="46">
  <si>
    <t>№ п/п</t>
  </si>
  <si>
    <t>1.2</t>
  </si>
  <si>
    <t>1.2.1</t>
  </si>
  <si>
    <t>1.2.2</t>
  </si>
  <si>
    <t>из них:</t>
  </si>
  <si>
    <t>в том числе по объектам:</t>
  </si>
  <si>
    <t xml:space="preserve">Выполнено </t>
  </si>
  <si>
    <t xml:space="preserve">Причины неиспользования средств </t>
  </si>
  <si>
    <t>Х</t>
  </si>
  <si>
    <t>ЛО</t>
  </si>
  <si>
    <t>МО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</si>
  <si>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</si>
  <si>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</si>
  <si>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</si>
  <si>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>Главный бухгалтер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</si>
  <si>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</si>
  <si>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</si>
  <si>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</si>
  <si>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</si>
  <si>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</si>
  <si>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</si>
  <si>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t xml:space="preserve">б)   Ремонт,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</si>
  <si>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</si>
  <si>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</si>
  <si>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</si>
  <si>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</si>
  <si>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</si>
  <si>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</si>
  <si>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</si>
  <si>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</si>
  <si>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</si>
  <si>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За счет средств дорожного фонда            (по КС-3)</t>
  </si>
  <si>
    <t>Всего, руб. (*,**)</t>
  </si>
  <si>
    <t>1</t>
  </si>
  <si>
    <t>1.1</t>
  </si>
  <si>
    <t>1.1.1</t>
  </si>
  <si>
    <t>Капитальный ремонт и ремонт автомобильных дорог общего пользования, местного значения,  с  твердым покрытием до сельских населенных пунктов.   ВСЕГО:</t>
  </si>
  <si>
    <t xml:space="preserve">Муниципальное образование Петровское сельское поселение Приозерского района Ленинградской области </t>
  </si>
  <si>
    <t xml:space="preserve">                   Главный бухгалтер ________________ /Т.Н. Кузьмина/ </t>
  </si>
  <si>
    <t>Исполнитель: Кузьмина Т.Н., тел.8(813-79)-66-134</t>
  </si>
  <si>
    <t>ОТЧЕТ</t>
  </si>
  <si>
    <t>Ремонт автомобильных дорог общего пользования местного значения  по ул. Школьная д.Ягодноед.№3 (ПКО+00) до дома №15 (ПК 1 + 69) Приозерский района Ленинградской области</t>
  </si>
  <si>
    <t xml:space="preserve">               Глава Администрации ________________ /В.А. Блюм/  </t>
  </si>
  <si>
    <t>Муниципальный контракт с единственным поставщиком подписан от 08.08.17г. № 0145300021117000008-0253500-01, работы выполнены в полном объёме.</t>
  </si>
  <si>
    <t xml:space="preserve"> об осуществлении расходов дорожного фонда муниципального образования  Петровское сельское поселение Приозерского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01.01.2018 года</t>
  </si>
  <si>
    <t>27.12.2017 год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</si>
</sst>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5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8"/>
      <name val="Times New Roman Cyr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2" fillId="0" borderId="0">
      <alignment/>
      <protection/>
    </xf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3" fillId="0" borderId="0">
      <alignment/>
      <protection/>
    </xf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33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7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0" fontId="13" fillId="33" borderId="10" xfId="0" applyNumberFormat="1" applyFont="1" applyFill="1" applyBorder="1" applyAlignment="1">
      <alignment horizontal="center" vertical="center" wrapText="1"/>
    </xf>
    <xf numFmtId="186" fontId="13" fillId="33" borderId="10" xfId="0" applyNumberFormat="1" applyFont="1" applyFill="1" applyBorder="1" applyAlignment="1">
      <alignment horizontal="center" vertical="center" wrapText="1"/>
    </xf>
    <xf numFmtId="187" fontId="13" fillId="0" borderId="10" xfId="58" applyNumberFormat="1" applyFont="1" applyFill="1" applyBorder="1" applyAlignment="1">
      <alignment horizontal="center" vertical="center" wrapText="1"/>
    </xf>
    <xf numFmtId="187" fontId="13" fillId="0" borderId="11" xfId="58" applyNumberFormat="1" applyFont="1" applyFill="1" applyBorder="1" applyAlignment="1">
      <alignment horizontal="center" vertical="center" wrapText="1"/>
    </xf>
    <xf numFmtId="180" fontId="15" fillId="33" borderId="11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49" fontId="24" fillId="0" borderId="10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86" fontId="15" fillId="33" borderId="11" xfId="0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7" fontId="13" fillId="0" borderId="13" xfId="58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0" fontId="11" fillId="33" borderId="13" xfId="0" applyNumberFormat="1" applyFont="1" applyFill="1" applyBorder="1" applyAlignment="1">
      <alignment horizontal="center" vertical="center" wrapText="1"/>
    </xf>
    <xf numFmtId="186" fontId="13" fillId="33" borderId="13" xfId="0" applyNumberFormat="1" applyFont="1" applyFill="1" applyBorder="1" applyAlignment="1">
      <alignment horizontal="center" vertical="center" wrapText="1"/>
    </xf>
    <xf numFmtId="180" fontId="13" fillId="33" borderId="13" xfId="0" applyNumberFormat="1" applyFont="1" applyFill="1" applyBorder="1" applyAlignment="1">
      <alignment horizontal="center" vertical="center" wrapText="1"/>
    </xf>
    <xf numFmtId="49" fontId="9" fillId="33" borderId="14" xfId="0" applyNumberFormat="1" applyFont="1" applyFill="1" applyBorder="1" applyAlignment="1">
      <alignment horizontal="center" vertical="center" wrapText="1"/>
    </xf>
    <xf numFmtId="187" fontId="13" fillId="0" borderId="14" xfId="58" applyNumberFormat="1" applyFont="1" applyFill="1" applyBorder="1" applyAlignment="1">
      <alignment horizontal="center" vertical="center" wrapText="1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4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181" fontId="19" fillId="33" borderId="0" xfId="0" applyNumberFormat="1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2" fontId="23" fillId="33" borderId="15" xfId="0" applyNumberFormat="1" applyFont="1" applyFill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 applyAlignment="1">
      <alignment horizontal="left" vertical="top" wrapText="1"/>
    </xf>
    <xf numFmtId="187" fontId="28" fillId="0" borderId="10" xfId="58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" fontId="13" fillId="33" borderId="10" xfId="0" applyNumberFormat="1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justify" vertical="top" wrapText="1"/>
    </xf>
    <xf numFmtId="49" fontId="18" fillId="0" borderId="13" xfId="0" applyNumberFormat="1" applyFont="1" applyBorder="1" applyAlignment="1">
      <alignment horizontal="center" vertical="center" wrapText="1"/>
    </xf>
    <xf numFmtId="14" fontId="30" fillId="34" borderId="0" xfId="0" applyNumberFormat="1" applyFont="1" applyFill="1" applyAlignment="1">
      <alignment horizontal="center"/>
    </xf>
    <xf numFmtId="0" fontId="16" fillId="34" borderId="0" xfId="0" applyFont="1" applyFill="1" applyAlignment="1">
      <alignment/>
    </xf>
    <xf numFmtId="2" fontId="13" fillId="33" borderId="13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15" xfId="53" applyNumberFormat="1" applyFont="1" applyFill="1" applyBorder="1" applyAlignment="1">
      <alignment horizontal="center" vertical="center" wrapText="1"/>
      <protection/>
    </xf>
    <xf numFmtId="4" fontId="13" fillId="33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181" fontId="15" fillId="33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2" fontId="15" fillId="0" borderId="11" xfId="58" applyNumberFormat="1" applyFont="1" applyFill="1" applyBorder="1" applyAlignment="1">
      <alignment horizontal="center" vertical="center" wrapText="1"/>
    </xf>
    <xf numFmtId="2" fontId="13" fillId="0" borderId="10" xfId="58" applyNumberFormat="1" applyFont="1" applyFill="1" applyBorder="1" applyAlignment="1">
      <alignment horizontal="center" vertical="center" wrapText="1"/>
    </xf>
    <xf numFmtId="2" fontId="13" fillId="0" borderId="13" xfId="58" applyNumberFormat="1" applyFont="1" applyFill="1" applyBorder="1" applyAlignment="1">
      <alignment horizontal="center" vertical="center" wrapText="1"/>
    </xf>
    <xf numFmtId="2" fontId="13" fillId="0" borderId="11" xfId="58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top" wrapText="1"/>
    </xf>
    <xf numFmtId="0" fontId="17" fillId="0" borderId="15" xfId="53" applyNumberFormat="1" applyFont="1" applyFill="1" applyBorder="1" applyAlignment="1">
      <alignment horizontal="center" vertical="center" wrapText="1"/>
      <protection/>
    </xf>
    <xf numFmtId="0" fontId="17" fillId="0" borderId="11" xfId="53" applyNumberFormat="1" applyFont="1" applyFill="1" applyBorder="1" applyAlignment="1">
      <alignment horizontal="center" vertical="center" wrapText="1"/>
      <protection/>
    </xf>
    <xf numFmtId="0" fontId="17" fillId="0" borderId="16" xfId="53" applyNumberFormat="1" applyFont="1" applyFill="1" applyBorder="1" applyAlignment="1">
      <alignment horizontal="center" vertical="center" wrapText="1"/>
      <protection/>
    </xf>
    <xf numFmtId="0" fontId="17" fillId="0" borderId="17" xfId="53" applyNumberFormat="1" applyFont="1" applyFill="1" applyBorder="1" applyAlignment="1">
      <alignment horizontal="center" vertical="center" wrapText="1"/>
      <protection/>
    </xf>
    <xf numFmtId="0" fontId="17" fillId="0" borderId="18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Fill="1" applyBorder="1" applyAlignment="1">
      <alignment horizontal="center" vertical="center" wrapText="1"/>
      <protection/>
    </xf>
    <xf numFmtId="0" fontId="17" fillId="0" borderId="10" xfId="53" applyNumberFormat="1" applyFont="1" applyFill="1" applyBorder="1" applyAlignment="1">
      <alignment horizontal="center" vertical="center" wrapText="1"/>
      <protection/>
    </xf>
    <xf numFmtId="0" fontId="18" fillId="34" borderId="0" xfId="0" applyFont="1" applyFill="1" applyAlignment="1">
      <alignment horizontal="center" vertical="center" wrapText="1"/>
    </xf>
    <xf numFmtId="0" fontId="17" fillId="0" borderId="19" xfId="53" applyNumberFormat="1" applyFont="1" applyFill="1" applyBorder="1" applyAlignment="1">
      <alignment horizontal="center" vertical="center" wrapText="1"/>
      <protection/>
    </xf>
    <xf numFmtId="0" fontId="17" fillId="0" borderId="20" xfId="53" applyNumberFormat="1" applyFont="1" applyFill="1" applyBorder="1" applyAlignment="1">
      <alignment horizontal="center" vertical="center" wrapText="1"/>
      <protection/>
    </xf>
    <xf numFmtId="180" fontId="15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/>
    </xf>
    <xf numFmtId="0" fontId="27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181" fontId="11" fillId="33" borderId="21" xfId="0" applyNumberFormat="1" applyFont="1" applyFill="1" applyBorder="1" applyAlignment="1">
      <alignment horizontal="center" vertical="center" wrapText="1"/>
    </xf>
    <xf numFmtId="181" fontId="11" fillId="33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31"/>
  <sheetViews>
    <sheetView tabSelected="1" zoomScalePageLayoutView="0" workbookViewId="0" topLeftCell="A2">
      <selection activeCell="B3" sqref="B3:S4"/>
    </sheetView>
  </sheetViews>
  <sheetFormatPr defaultColWidth="9.00390625" defaultRowHeight="12.75"/>
  <cols>
    <col min="1" max="1" width="4.125" style="0" customWidth="1"/>
    <col min="2" max="2" width="34.75390625" style="0" customWidth="1"/>
    <col min="3" max="3" width="7.25390625" style="0" customWidth="1"/>
    <col min="4" max="4" width="7.875" style="0" customWidth="1"/>
    <col min="5" max="5" width="10.375" style="0" customWidth="1"/>
    <col min="6" max="6" width="9.25390625" style="0" customWidth="1"/>
    <col min="7" max="7" width="9.625" style="0" customWidth="1"/>
    <col min="8" max="8" width="7.875" style="0" customWidth="1"/>
    <col min="9" max="9" width="6.75390625" style="0" customWidth="1"/>
    <col min="10" max="10" width="10.25390625" style="0" customWidth="1"/>
    <col min="11" max="11" width="9.75390625" style="0" customWidth="1"/>
    <col min="12" max="12" width="8.875" style="0" customWidth="1"/>
    <col min="13" max="13" width="9.875" style="0" customWidth="1"/>
    <col min="14" max="14" width="9.00390625" style="0" customWidth="1"/>
    <col min="15" max="15" width="8.875" style="0" customWidth="1"/>
    <col min="16" max="16" width="9.75390625" style="0" customWidth="1"/>
    <col min="17" max="17" width="10.25390625" style="0" customWidth="1"/>
    <col min="18" max="18" width="9.125" style="0" customWidth="1"/>
    <col min="19" max="19" width="15.875" style="0" customWidth="1"/>
  </cols>
  <sheetData>
    <row r="1" spans="1:19" ht="29.25" customHeight="1" hidden="1">
      <c r="A1" s="92" t="s">
        <v>40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</row>
    <row r="2" spans="1:19" ht="15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spans="2:19" ht="12.75" customHeight="1">
      <c r="B3" s="96" t="s">
        <v>44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2:19" ht="35.25" customHeight="1"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37.5" customHeight="1">
      <c r="A5" s="82" t="s">
        <v>0</v>
      </c>
      <c r="B5" s="82" t="s">
        <v>16</v>
      </c>
      <c r="C5" s="84" t="s">
        <v>19</v>
      </c>
      <c r="D5" s="85"/>
      <c r="E5" s="85"/>
      <c r="F5" s="85"/>
      <c r="G5" s="86"/>
      <c r="H5" s="84" t="s">
        <v>6</v>
      </c>
      <c r="I5" s="85"/>
      <c r="J5" s="85"/>
      <c r="K5" s="85"/>
      <c r="L5" s="86"/>
      <c r="M5" s="84" t="s">
        <v>20</v>
      </c>
      <c r="N5" s="85"/>
      <c r="O5" s="86"/>
      <c r="P5" s="84" t="s">
        <v>22</v>
      </c>
      <c r="Q5" s="85"/>
      <c r="R5" s="86"/>
      <c r="S5" s="82" t="s">
        <v>7</v>
      </c>
    </row>
    <row r="6" spans="1:19" ht="57" customHeight="1">
      <c r="A6" s="87"/>
      <c r="B6" s="87"/>
      <c r="C6" s="82" t="s">
        <v>26</v>
      </c>
      <c r="D6" s="80" t="s">
        <v>27</v>
      </c>
      <c r="E6" s="82" t="s">
        <v>28</v>
      </c>
      <c r="F6" s="85" t="s">
        <v>17</v>
      </c>
      <c r="G6" s="86"/>
      <c r="H6" s="84" t="s">
        <v>18</v>
      </c>
      <c r="I6" s="86"/>
      <c r="J6" s="82" t="s">
        <v>32</v>
      </c>
      <c r="K6" s="85" t="s">
        <v>31</v>
      </c>
      <c r="L6" s="86"/>
      <c r="M6" s="82" t="s">
        <v>32</v>
      </c>
      <c r="N6" s="85" t="s">
        <v>17</v>
      </c>
      <c r="O6" s="86"/>
      <c r="P6" s="82" t="s">
        <v>23</v>
      </c>
      <c r="Q6" s="85" t="s">
        <v>17</v>
      </c>
      <c r="R6" s="86"/>
      <c r="S6" s="87"/>
    </row>
    <row r="7" spans="1:19" ht="19.5" customHeight="1">
      <c r="A7" s="87"/>
      <c r="B7" s="87"/>
      <c r="C7" s="87"/>
      <c r="D7" s="80"/>
      <c r="E7" s="87"/>
      <c r="F7" s="88" t="s">
        <v>9</v>
      </c>
      <c r="G7" s="90" t="s">
        <v>10</v>
      </c>
      <c r="H7" s="97" t="s">
        <v>29</v>
      </c>
      <c r="I7" s="80" t="s">
        <v>30</v>
      </c>
      <c r="J7" s="87"/>
      <c r="K7" s="88" t="s">
        <v>9</v>
      </c>
      <c r="L7" s="90" t="s">
        <v>10</v>
      </c>
      <c r="M7" s="87"/>
      <c r="N7" s="82" t="s">
        <v>9</v>
      </c>
      <c r="O7" s="82" t="s">
        <v>10</v>
      </c>
      <c r="P7" s="87"/>
      <c r="Q7" s="88" t="s">
        <v>24</v>
      </c>
      <c r="R7" s="88" t="s">
        <v>25</v>
      </c>
      <c r="S7" s="87"/>
    </row>
    <row r="8" spans="1:19" ht="23.25" customHeight="1">
      <c r="A8" s="83"/>
      <c r="B8" s="83"/>
      <c r="C8" s="83"/>
      <c r="D8" s="80"/>
      <c r="E8" s="83"/>
      <c r="F8" s="88"/>
      <c r="G8" s="91"/>
      <c r="H8" s="98"/>
      <c r="I8" s="80"/>
      <c r="J8" s="83"/>
      <c r="K8" s="88"/>
      <c r="L8" s="91"/>
      <c r="M8" s="83"/>
      <c r="N8" s="83"/>
      <c r="O8" s="83"/>
      <c r="P8" s="83"/>
      <c r="Q8" s="88"/>
      <c r="R8" s="88"/>
      <c r="S8" s="83"/>
    </row>
    <row r="9" spans="1:19" ht="15.75" customHeight="1">
      <c r="A9" s="24">
        <v>1</v>
      </c>
      <c r="B9" s="24">
        <v>2</v>
      </c>
      <c r="C9" s="24">
        <v>3</v>
      </c>
      <c r="D9" s="24">
        <v>4</v>
      </c>
      <c r="E9" s="24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4">
        <v>13</v>
      </c>
      <c r="N9" s="25">
        <v>14</v>
      </c>
      <c r="O9" s="25">
        <v>15</v>
      </c>
      <c r="P9" s="24">
        <v>16</v>
      </c>
      <c r="Q9" s="25">
        <v>17</v>
      </c>
      <c r="R9" s="25">
        <v>18</v>
      </c>
      <c r="S9" s="24">
        <v>19</v>
      </c>
    </row>
    <row r="10" spans="1:19" ht="22.5" customHeight="1" thickBot="1">
      <c r="A10" s="26"/>
      <c r="B10" s="54" t="s">
        <v>15</v>
      </c>
      <c r="C10" s="67" t="s">
        <v>8</v>
      </c>
      <c r="D10" s="67" t="s">
        <v>8</v>
      </c>
      <c r="E10" s="68">
        <f>E15</f>
        <v>1033466.67</v>
      </c>
      <c r="F10" s="68">
        <f>F15</f>
        <v>775100</v>
      </c>
      <c r="G10" s="68">
        <f>E10-F10</f>
        <v>258366.67000000004</v>
      </c>
      <c r="H10" s="67" t="s">
        <v>8</v>
      </c>
      <c r="I10" s="67" t="s">
        <v>8</v>
      </c>
      <c r="J10" s="65">
        <f aca="true" t="shared" si="0" ref="J10:R10">J15</f>
        <v>1033466.67</v>
      </c>
      <c r="K10" s="65">
        <f t="shared" si="0"/>
        <v>775100</v>
      </c>
      <c r="L10" s="65">
        <f t="shared" si="0"/>
        <v>258366.67</v>
      </c>
      <c r="M10" s="41">
        <f t="shared" si="0"/>
        <v>1033466.67</v>
      </c>
      <c r="N10" s="41">
        <f t="shared" si="0"/>
        <v>775100</v>
      </c>
      <c r="O10" s="41">
        <f t="shared" si="0"/>
        <v>258366.67</v>
      </c>
      <c r="P10" s="65">
        <f t="shared" si="0"/>
        <v>0</v>
      </c>
      <c r="Q10" s="65">
        <f t="shared" si="0"/>
        <v>0</v>
      </c>
      <c r="R10" s="65">
        <f t="shared" si="0"/>
        <v>0</v>
      </c>
      <c r="S10" s="23"/>
    </row>
    <row r="11" spans="1:218" s="2" customFormat="1" ht="95.25" customHeight="1" hidden="1">
      <c r="A11" s="30" t="s">
        <v>1</v>
      </c>
      <c r="B11" s="45" t="s">
        <v>11</v>
      </c>
      <c r="C11" s="69"/>
      <c r="D11" s="31"/>
      <c r="E11" s="27"/>
      <c r="F11" s="27"/>
      <c r="G11" s="32"/>
      <c r="H11" s="27"/>
      <c r="I11" s="27"/>
      <c r="J11" s="73"/>
      <c r="K11" s="75"/>
      <c r="L11" s="75"/>
      <c r="M11" s="32"/>
      <c r="N11" s="21"/>
      <c r="O11" s="21"/>
      <c r="P11" s="73"/>
      <c r="Q11" s="76"/>
      <c r="R11" s="76"/>
      <c r="S11" s="3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</row>
    <row r="12" spans="1:218" s="2" customFormat="1" ht="12.75" customHeight="1" hidden="1">
      <c r="A12" s="8"/>
      <c r="B12" s="47" t="s">
        <v>5</v>
      </c>
      <c r="C12" s="70"/>
      <c r="D12" s="70"/>
      <c r="E12" s="71"/>
      <c r="F12" s="71"/>
      <c r="G12" s="71"/>
      <c r="H12" s="71"/>
      <c r="I12" s="71"/>
      <c r="J12" s="70"/>
      <c r="K12" s="70"/>
      <c r="L12" s="70"/>
      <c r="M12" s="71"/>
      <c r="N12" s="72"/>
      <c r="O12" s="72"/>
      <c r="P12" s="70"/>
      <c r="Q12" s="77"/>
      <c r="R12" s="77"/>
      <c r="S12" s="19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</row>
    <row r="13" spans="1:218" s="2" customFormat="1" ht="8.25" customHeight="1" hidden="1">
      <c r="A13" s="9" t="s">
        <v>2</v>
      </c>
      <c r="B13" s="46"/>
      <c r="C13" s="5"/>
      <c r="D13" s="6"/>
      <c r="E13" s="28"/>
      <c r="F13" s="28"/>
      <c r="G13" s="18"/>
      <c r="H13" s="28"/>
      <c r="I13" s="28"/>
      <c r="J13" s="60"/>
      <c r="K13" s="5"/>
      <c r="L13" s="5"/>
      <c r="M13" s="7"/>
      <c r="N13" s="17"/>
      <c r="O13" s="17"/>
      <c r="P13" s="60"/>
      <c r="Q13" s="77"/>
      <c r="R13" s="77"/>
      <c r="S13" s="1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</row>
    <row r="14" spans="1:218" s="2" customFormat="1" ht="11.25" customHeight="1" hidden="1">
      <c r="A14" s="37" t="s">
        <v>3</v>
      </c>
      <c r="B14" s="38"/>
      <c r="C14" s="39"/>
      <c r="D14" s="38"/>
      <c r="E14" s="40"/>
      <c r="F14" s="40"/>
      <c r="G14" s="41"/>
      <c r="H14" s="40"/>
      <c r="I14" s="40"/>
      <c r="J14" s="65"/>
      <c r="K14" s="39"/>
      <c r="L14" s="39"/>
      <c r="M14" s="41"/>
      <c r="N14" s="42"/>
      <c r="O14" s="42"/>
      <c r="P14" s="65"/>
      <c r="Q14" s="78"/>
      <c r="R14" s="78"/>
      <c r="S14" s="36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</row>
    <row r="15" spans="1:218" s="2" customFormat="1" ht="74.25" customHeight="1" thickBot="1" thickTop="1">
      <c r="A15" s="43" t="s">
        <v>33</v>
      </c>
      <c r="B15" s="48" t="s">
        <v>13</v>
      </c>
      <c r="C15" s="7">
        <v>0.169</v>
      </c>
      <c r="D15" s="18">
        <v>845</v>
      </c>
      <c r="E15" s="68">
        <f>E17</f>
        <v>1033466.67</v>
      </c>
      <c r="F15" s="68">
        <f>F17</f>
        <v>775100</v>
      </c>
      <c r="G15" s="68">
        <f>E15-F15</f>
        <v>258366.67000000004</v>
      </c>
      <c r="H15" s="7">
        <v>0.169</v>
      </c>
      <c r="I15" s="18">
        <v>845</v>
      </c>
      <c r="J15" s="65">
        <f aca="true" t="shared" si="1" ref="J15:R15">J17</f>
        <v>1033466.67</v>
      </c>
      <c r="K15" s="65">
        <f t="shared" si="1"/>
        <v>775100</v>
      </c>
      <c r="L15" s="65">
        <f t="shared" si="1"/>
        <v>258366.67</v>
      </c>
      <c r="M15" s="41">
        <f t="shared" si="1"/>
        <v>1033466.67</v>
      </c>
      <c r="N15" s="41">
        <f t="shared" si="1"/>
        <v>775100</v>
      </c>
      <c r="O15" s="41">
        <f t="shared" si="1"/>
        <v>258366.67</v>
      </c>
      <c r="P15" s="65">
        <f t="shared" si="1"/>
        <v>0</v>
      </c>
      <c r="Q15" s="65">
        <f t="shared" si="1"/>
        <v>0</v>
      </c>
      <c r="R15" s="65">
        <f t="shared" si="1"/>
        <v>0</v>
      </c>
      <c r="S15" s="44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</row>
    <row r="16" spans="1:218" s="2" customFormat="1" ht="12.75" customHeight="1" thickTop="1">
      <c r="A16" s="35"/>
      <c r="B16" s="45" t="s">
        <v>4</v>
      </c>
      <c r="C16" s="73"/>
      <c r="D16" s="73"/>
      <c r="E16" s="74"/>
      <c r="F16" s="74"/>
      <c r="G16" s="74"/>
      <c r="H16" s="74"/>
      <c r="I16" s="74"/>
      <c r="J16" s="73"/>
      <c r="K16" s="73"/>
      <c r="L16" s="73"/>
      <c r="M16" s="74"/>
      <c r="N16" s="21"/>
      <c r="O16" s="21"/>
      <c r="P16" s="73"/>
      <c r="Q16" s="79"/>
      <c r="R16" s="79"/>
      <c r="S16" s="20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</row>
    <row r="17" spans="1:218" s="2" customFormat="1" ht="45.75" customHeight="1" thickBot="1">
      <c r="A17" s="34" t="s">
        <v>34</v>
      </c>
      <c r="B17" s="45" t="s">
        <v>12</v>
      </c>
      <c r="C17" s="7">
        <v>0.169</v>
      </c>
      <c r="D17" s="18">
        <v>845</v>
      </c>
      <c r="E17" s="68">
        <f>E18</f>
        <v>1033466.67</v>
      </c>
      <c r="F17" s="68">
        <f>F18</f>
        <v>775100</v>
      </c>
      <c r="G17" s="68">
        <f>G18</f>
        <v>258366.67</v>
      </c>
      <c r="H17" s="7">
        <v>0.169</v>
      </c>
      <c r="I17" s="18">
        <v>845</v>
      </c>
      <c r="J17" s="65">
        <f aca="true" t="shared" si="2" ref="J17:R17">J18</f>
        <v>1033466.67</v>
      </c>
      <c r="K17" s="65">
        <f t="shared" si="2"/>
        <v>775100</v>
      </c>
      <c r="L17" s="65">
        <f t="shared" si="2"/>
        <v>258366.67</v>
      </c>
      <c r="M17" s="41">
        <f t="shared" si="2"/>
        <v>1033466.67</v>
      </c>
      <c r="N17" s="41">
        <f t="shared" si="2"/>
        <v>775100</v>
      </c>
      <c r="O17" s="41">
        <f t="shared" si="2"/>
        <v>258366.67</v>
      </c>
      <c r="P17" s="65">
        <f t="shared" si="2"/>
        <v>0</v>
      </c>
      <c r="Q17" s="65">
        <f t="shared" si="2"/>
        <v>0</v>
      </c>
      <c r="R17" s="65">
        <f t="shared" si="2"/>
        <v>0</v>
      </c>
      <c r="S17" s="19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</row>
    <row r="18" spans="1:218" s="2" customFormat="1" ht="17.25" customHeight="1" thickBot="1" thickTop="1">
      <c r="A18" s="9"/>
      <c r="B18" s="49" t="s">
        <v>21</v>
      </c>
      <c r="C18" s="7">
        <v>0.169</v>
      </c>
      <c r="D18" s="18">
        <v>845</v>
      </c>
      <c r="E18" s="68">
        <f>E20</f>
        <v>1033466.67</v>
      </c>
      <c r="F18" s="68">
        <f>F20</f>
        <v>775100</v>
      </c>
      <c r="G18" s="68">
        <f>G20</f>
        <v>258366.67</v>
      </c>
      <c r="H18" s="7">
        <v>0.169</v>
      </c>
      <c r="I18" s="18">
        <v>845</v>
      </c>
      <c r="J18" s="65">
        <f aca="true" t="shared" si="3" ref="J18:R18">J20</f>
        <v>1033466.67</v>
      </c>
      <c r="K18" s="65">
        <f t="shared" si="3"/>
        <v>775100</v>
      </c>
      <c r="L18" s="65">
        <f t="shared" si="3"/>
        <v>258366.67</v>
      </c>
      <c r="M18" s="41">
        <f t="shared" si="3"/>
        <v>1033466.67</v>
      </c>
      <c r="N18" s="41">
        <f t="shared" si="3"/>
        <v>775100</v>
      </c>
      <c r="O18" s="41">
        <f t="shared" si="3"/>
        <v>258366.67</v>
      </c>
      <c r="P18" s="65">
        <f t="shared" si="3"/>
        <v>0</v>
      </c>
      <c r="Q18" s="65">
        <f t="shared" si="3"/>
        <v>0</v>
      </c>
      <c r="R18" s="65">
        <f t="shared" si="3"/>
        <v>0</v>
      </c>
      <c r="S18" s="29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</row>
    <row r="19" spans="1:218" s="2" customFormat="1" ht="15.75" customHeight="1" thickTop="1">
      <c r="A19" s="9"/>
      <c r="B19" s="47" t="s">
        <v>5</v>
      </c>
      <c r="C19" s="70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2"/>
      <c r="O19" s="72"/>
      <c r="P19" s="72"/>
      <c r="Q19" s="19"/>
      <c r="R19" s="19"/>
      <c r="S19" s="19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</row>
    <row r="20" spans="1:218" s="59" customFormat="1" ht="109.5" customHeight="1" thickBot="1">
      <c r="A20" s="22" t="s">
        <v>35</v>
      </c>
      <c r="B20" s="66" t="s">
        <v>41</v>
      </c>
      <c r="C20" s="7">
        <v>0.169</v>
      </c>
      <c r="D20" s="18">
        <v>845</v>
      </c>
      <c r="E20" s="68">
        <f>SUM(F20:G20)</f>
        <v>1033466.67</v>
      </c>
      <c r="F20" s="68">
        <v>775100</v>
      </c>
      <c r="G20" s="68">
        <v>258366.67</v>
      </c>
      <c r="H20" s="7">
        <v>0.169</v>
      </c>
      <c r="I20" s="18">
        <v>845</v>
      </c>
      <c r="J20" s="65">
        <f>K20+L20</f>
        <v>1033466.67</v>
      </c>
      <c r="K20" s="68">
        <v>775100</v>
      </c>
      <c r="L20" s="68">
        <v>258366.67</v>
      </c>
      <c r="M20" s="65">
        <f>N20+O20</f>
        <v>1033466.67</v>
      </c>
      <c r="N20" s="68">
        <v>775100</v>
      </c>
      <c r="O20" s="68">
        <v>258366.67</v>
      </c>
      <c r="P20" s="65">
        <f>E20-M20</f>
        <v>0</v>
      </c>
      <c r="Q20" s="65">
        <f>F20-N20</f>
        <v>0</v>
      </c>
      <c r="R20" s="65">
        <f>G20-O20</f>
        <v>0</v>
      </c>
      <c r="S20" s="57" t="s">
        <v>43</v>
      </c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</row>
    <row r="21" spans="1:218" s="2" customFormat="1" ht="67.5" customHeight="1" thickBot="1" thickTop="1">
      <c r="A21" s="62" t="s">
        <v>1</v>
      </c>
      <c r="B21" s="61" t="s">
        <v>36</v>
      </c>
      <c r="C21" s="39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3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</row>
    <row r="22" ht="13.5" thickTop="1"/>
    <row r="23" spans="2:28" ht="23.25" customHeight="1">
      <c r="B23" s="56"/>
      <c r="C23" s="50"/>
      <c r="D23" s="50"/>
      <c r="E23" s="51"/>
      <c r="F23" s="51"/>
      <c r="G23" s="11"/>
      <c r="J23" s="55"/>
      <c r="K23" s="55"/>
      <c r="L23" s="81" t="s">
        <v>37</v>
      </c>
      <c r="M23" s="81"/>
      <c r="N23" s="81"/>
      <c r="O23" s="81"/>
      <c r="P23" s="81"/>
      <c r="Q23" s="81"/>
      <c r="R23" s="81"/>
      <c r="S23" s="81"/>
      <c r="AB23" s="1"/>
    </row>
    <row r="24" spans="2:19" ht="15" customHeight="1">
      <c r="B24" s="94"/>
      <c r="C24" s="95"/>
      <c r="D24" s="95"/>
      <c r="E24" s="95"/>
      <c r="F24" s="95"/>
      <c r="G24" s="11"/>
      <c r="L24" s="81"/>
      <c r="M24" s="81"/>
      <c r="N24" s="81"/>
      <c r="O24" s="81"/>
      <c r="P24" s="81"/>
      <c r="Q24" s="81"/>
      <c r="R24" s="81"/>
      <c r="S24" s="81"/>
    </row>
    <row r="25" spans="2:28" ht="30" customHeight="1">
      <c r="B25" s="53"/>
      <c r="C25" s="52"/>
      <c r="D25" s="52"/>
      <c r="E25" s="51"/>
      <c r="F25" s="51"/>
      <c r="G25" s="15"/>
      <c r="J25" s="89" t="s">
        <v>42</v>
      </c>
      <c r="K25" s="89"/>
      <c r="L25" s="89"/>
      <c r="M25" s="89"/>
      <c r="N25" s="89"/>
      <c r="O25" s="89"/>
      <c r="P25" s="89"/>
      <c r="Q25" s="89"/>
      <c r="R25" s="89"/>
      <c r="S25" s="89"/>
      <c r="U25" s="10"/>
      <c r="V25" s="16"/>
      <c r="W25" s="16"/>
      <c r="X25" s="12"/>
      <c r="Y25" s="13"/>
      <c r="Z25" s="13"/>
      <c r="AA25" s="13"/>
      <c r="AB25" s="4"/>
    </row>
    <row r="26" spans="2:9" ht="12" customHeight="1">
      <c r="B26" s="1"/>
      <c r="C26" s="14"/>
      <c r="D26" s="14"/>
      <c r="E26" s="15"/>
      <c r="F26" s="15"/>
      <c r="G26" s="15"/>
      <c r="H26" s="12"/>
      <c r="I26" s="12"/>
    </row>
    <row r="27" spans="2:19" ht="12.75" customHeight="1">
      <c r="B27" s="63" t="s">
        <v>45</v>
      </c>
      <c r="J27" s="89" t="s">
        <v>38</v>
      </c>
      <c r="K27" s="89"/>
      <c r="L27" s="89" t="s">
        <v>14</v>
      </c>
      <c r="M27" s="89"/>
      <c r="N27" s="89"/>
      <c r="O27" s="89"/>
      <c r="P27" s="89"/>
      <c r="Q27" s="89"/>
      <c r="R27" s="89"/>
      <c r="S27" s="89"/>
    </row>
    <row r="28" spans="10:19" ht="3.75" customHeight="1">
      <c r="J28" s="89"/>
      <c r="K28" s="89"/>
      <c r="L28" s="89"/>
      <c r="M28" s="89"/>
      <c r="N28" s="89"/>
      <c r="O28" s="89"/>
      <c r="P28" s="89"/>
      <c r="Q28" s="89"/>
      <c r="R28" s="89"/>
      <c r="S28" s="89"/>
    </row>
    <row r="29" ht="12.75">
      <c r="B29" s="64" t="s">
        <v>39</v>
      </c>
    </row>
    <row r="31" ht="12.75">
      <c r="B31" s="64"/>
    </row>
  </sheetData>
  <sheetProtection/>
  <mergeCells count="34">
    <mergeCell ref="J25:S25"/>
    <mergeCell ref="J27:S28"/>
    <mergeCell ref="N7:N8"/>
    <mergeCell ref="O7:O8"/>
    <mergeCell ref="Q7:Q8"/>
    <mergeCell ref="R7:R8"/>
    <mergeCell ref="L23:S24"/>
    <mergeCell ref="L7:L8"/>
    <mergeCell ref="B24:F24"/>
    <mergeCell ref="M6:M8"/>
    <mergeCell ref="N6:O6"/>
    <mergeCell ref="P6:P8"/>
    <mergeCell ref="Q6:R6"/>
    <mergeCell ref="F7:F8"/>
    <mergeCell ref="G7:G8"/>
    <mergeCell ref="H7:H8"/>
    <mergeCell ref="I7:I8"/>
    <mergeCell ref="K7:K8"/>
    <mergeCell ref="D6:D8"/>
    <mergeCell ref="E6:E8"/>
    <mergeCell ref="F6:G6"/>
    <mergeCell ref="H6:I6"/>
    <mergeCell ref="J6:J8"/>
    <mergeCell ref="K6:L6"/>
    <mergeCell ref="A1:S2"/>
    <mergeCell ref="B3:S4"/>
    <mergeCell ref="A5:A8"/>
    <mergeCell ref="B5:B8"/>
    <mergeCell ref="C5:G5"/>
    <mergeCell ref="H5:L5"/>
    <mergeCell ref="M5:O5"/>
    <mergeCell ref="P5:R5"/>
    <mergeCell ref="S5:S8"/>
    <mergeCell ref="C6:C8"/>
  </mergeCells>
  <printOptions/>
  <pageMargins left="0.3937007874015748" right="0.1968503937007874" top="0.5905511811023623" bottom="0.1968503937007874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</cp:lastModifiedBy>
  <cp:lastPrinted>2017-10-25T10:50:59Z</cp:lastPrinted>
  <dcterms:created xsi:type="dcterms:W3CDTF">2004-12-20T06:56:27Z</dcterms:created>
  <dcterms:modified xsi:type="dcterms:W3CDTF">2019-07-01T05:51:56Z</dcterms:modified>
  <cp:category/>
  <cp:version/>
  <cp:contentType/>
  <cp:contentStatus/>
</cp:coreProperties>
</file>