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930" yWindow="315" windowWidth="15450" windowHeight="10260"/>
  </bookViews>
  <sheets>
    <sheet name="Бюджет" sheetId="3" r:id="rId1"/>
  </sheets>
  <definedNames>
    <definedName name="APPT" localSheetId="0">Бюджет!$B$19</definedName>
    <definedName name="FIO" localSheetId="0">Бюджет!$A$19</definedName>
    <definedName name="SIGN" localSheetId="0">Бюджет!$A$19:$F$20</definedName>
  </definedNames>
  <calcPr calcId="145621"/>
</workbook>
</file>

<file path=xl/calcChain.xml><?xml version="1.0" encoding="utf-8"?>
<calcChain xmlns="http://schemas.openxmlformats.org/spreadsheetml/2006/main">
  <c r="E121" i="3" l="1"/>
  <c r="E137" i="3"/>
  <c r="E138" i="3"/>
  <c r="E18" i="3" l="1"/>
  <c r="E152" i="3"/>
  <c r="E151" i="3" s="1"/>
  <c r="E150" i="3" s="1"/>
  <c r="E146" i="3"/>
  <c r="E145" i="3" s="1"/>
  <c r="E144" i="3" s="1"/>
  <c r="E142" i="3"/>
  <c r="E141" i="3" s="1"/>
  <c r="E140" i="3" s="1"/>
  <c r="E135" i="3"/>
  <c r="E133" i="3"/>
  <c r="E130" i="3"/>
  <c r="E127" i="3"/>
  <c r="E123" i="3"/>
  <c r="E122" i="3" s="1"/>
  <c r="E119" i="3"/>
  <c r="E115" i="3"/>
  <c r="E113" i="3"/>
  <c r="E111" i="3"/>
  <c r="E109" i="3"/>
  <c r="E107" i="3"/>
  <c r="E106" i="3" s="1"/>
  <c r="E104" i="3"/>
  <c r="E102" i="3"/>
  <c r="E99" i="3"/>
  <c r="E97" i="3"/>
  <c r="E95" i="3"/>
  <c r="E93" i="3"/>
  <c r="E92" i="3" s="1"/>
  <c r="E89" i="3"/>
  <c r="E90" i="3"/>
  <c r="E86" i="3"/>
  <c r="E84" i="3"/>
  <c r="E81" i="3" s="1"/>
  <c r="E82" i="3"/>
  <c r="E79" i="3"/>
  <c r="E77" i="3"/>
  <c r="E75" i="3"/>
  <c r="E73" i="3"/>
  <c r="E71" i="3"/>
  <c r="E69" i="3"/>
  <c r="E66" i="3" s="1"/>
  <c r="E67" i="3"/>
  <c r="E53" i="3"/>
  <c r="E51" i="3"/>
  <c r="E50" i="3" s="1"/>
  <c r="E48" i="3"/>
  <c r="E47" i="3"/>
  <c r="E45" i="3"/>
  <c r="E44" i="3" s="1"/>
  <c r="E42" i="3"/>
  <c r="E40" i="3"/>
  <c r="E39" i="3" s="1"/>
  <c r="E35" i="3"/>
  <c r="E33" i="3"/>
  <c r="E31" i="3"/>
  <c r="E29" i="3"/>
  <c r="E27" i="3"/>
  <c r="E25" i="3"/>
  <c r="E23" i="3"/>
  <c r="E17" i="3" s="1"/>
  <c r="E16" i="3" l="1"/>
  <c r="E88" i="3"/>
  <c r="E154" i="3" s="1"/>
</calcChain>
</file>

<file path=xl/sharedStrings.xml><?xml version="1.0" encoding="utf-8"?>
<sst xmlns="http://schemas.openxmlformats.org/spreadsheetml/2006/main" count="563" uniqueCount="186">
  <si>
    <t/>
  </si>
  <si>
    <t>тыс. руб.</t>
  </si>
  <si>
    <t>КФСР</t>
  </si>
  <si>
    <t>Наименование КФСР</t>
  </si>
  <si>
    <t>КЦСР</t>
  </si>
  <si>
    <t>КВР</t>
  </si>
  <si>
    <t>Ассигнования 2014  год</t>
  </si>
  <si>
    <t>0100</t>
  </si>
  <si>
    <t>ОБЩЕГОСУДАРСТВЕННЫЕ ВОПРОСЫ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</si>
  <si>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</si>
  <si>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</si>
  <si>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2922201</t>
  </si>
  <si>
    <t>Обеспечение деятельности 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</si>
  <si>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</si>
  <si>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</si>
  <si>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122</t>
  </si>
  <si>
    <t>Иные выплаты персоналу государственных (муниципальных) органов, за исключением фонда оплаты труда</t>
  </si>
  <si>
    <t>244</t>
  </si>
  <si>
    <t>Прочая закупка товаров, работ и услуг для обеспечения государственных (муниципальных) нужд</t>
  </si>
  <si>
    <t>852</t>
  </si>
  <si>
    <t>Уплата прочих налогов, сборов и иных платежей</t>
  </si>
  <si>
    <t>2922202</t>
  </si>
  <si>
    <t>Обеспечение деятельности немуниципальных служащих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</si>
  <si>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2922204</t>
  </si>
  <si>
    <t>Обеспечение деятельности Главы администрации муниципального образования в рамках обеспечения деятельности органов местного самоуправления и непрограммных расходов</t>
  </si>
  <si>
    <t>2926253</t>
  </si>
  <si>
    <t>Иные межбюджетные трансферты на исполнение полномочий поселений в части пользования и распоряжения имуществом, находящимся в муниципальной собственности в рамках обеспечения деятельности органов местного самоуправления и непрограммных расходов</t>
  </si>
  <si>
    <t>540</t>
  </si>
  <si>
    <t>Иные межбюджетные трансферты</t>
  </si>
  <si>
    <t>2926254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</si>
  <si>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 в рамках обеспечения деятельности органов местного самоуправления и непрограммных расходов</t>
  </si>
  <si>
    <t>2926255</t>
  </si>
  <si>
    <t>Иные межбюджетные трансферты на исполнение полномочий поселений по утверждению генеральных планов поселения, правил землепользования и застройки в рамках обеспечения деятельности органов местного самоуправления и непрограммных расходов</t>
  </si>
  <si>
    <t>2926256</t>
  </si>
  <si>
    <t>Иные межбюджетные трансферты на исполнение полномочий поселений в коммунальной сфере в рамках обеспечения деятельности органов местного самоуправления и непрограммных расходов</t>
  </si>
  <si>
    <t>2927134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</si>
  <si>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обеспечения деятельности органов местного самоуправления и непрограммных расходов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</si>
  <si>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</si>
  <si>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</si>
  <si>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2926251</t>
  </si>
  <si>
    <t>Иные межбюджетные трансферты на исполнение полномочий поселений контрольно-счетного органа муниципального образования Приозерский муниципальный район Ленинградской области в рамках обеспечения деятельности органов местного самоуправления и непрограммных расходов</t>
  </si>
  <si>
    <t>2926252</t>
  </si>
  <si>
    <t>Иные межбюджетные трансферты на исполнение полномочий по кассовому обслуживанию бюджетов поселений в рамках обеспечения деятельности органов местного самоуправления и непрограммных расходов</t>
  </si>
  <si>
    <t>0107</t>
  </si>
  <si>
    <t>Обеспечение проведения выборов и референдумов</t>
  </si>
  <si>
    <t>2934202</t>
  </si>
  <si>
    <t>Проведение выборов в представительные органы муниципального образования в рамках обеспечения деятельности органов местного самоуправления и непрограммных расходов</t>
  </si>
  <si>
    <t>0111</t>
  </si>
  <si>
    <t>Резервные фонды</t>
  </si>
  <si>
    <t>2934201</t>
  </si>
  <si>
    <t>Резервный фонд администрации муниципального образования в рамках обеспечения деятельности органов местного самоуправления и непрограммных расходов</t>
  </si>
  <si>
    <t>870</t>
  </si>
  <si>
    <t>Резервные средства</t>
  </si>
  <si>
    <t>0113</t>
  </si>
  <si>
    <t>Другие общегосударственные вопросы</t>
  </si>
  <si>
    <t>2934203</t>
  </si>
  <si>
    <t>Оценка недвижимости, признание прав и регулирование отношений по государственной и муниципальной собственности в рамках обеспечения деятельности органов местного самоуправления и непрограммных расходов</t>
  </si>
  <si>
    <t>2934210</t>
  </si>
  <si>
    <t>Иные обязательств в рамках обеспечения деятельности органов местного самоуправления и непрограммных расходов</t>
  </si>
  <si>
    <t>0200</t>
  </si>
  <si>
    <t>НАЦИОНАЛЬНАЯ ОБОРОНА</t>
  </si>
  <si>
    <t>0203</t>
  </si>
  <si>
    <t>Мобилизационная и вневойсковая подготовка</t>
  </si>
  <si>
    <t>2935118</t>
  </si>
  <si>
    <t>Субвенции на осуществление первичного воинского учета на территориях, где отсутствуют военные комиссариаты в рамках обеспечения деятельности органов местного самоуправления и непрограммных расходов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</si>
  <si>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</si>
  <si>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</si>
  <si>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</si>
  <si>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</si>
  <si>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2934225</t>
  </si>
  <si>
    <t>Предупреждение и ликвидация последствий чрезвычайных ситуаций и стихийных бедствий природного и техногенного характера в рамках обеспечения деятельности органов местного самоуправления и непрограммных расходов</t>
  </si>
  <si>
    <t>0400</t>
  </si>
  <si>
    <t>НАЦИОНАЛЬНАЯ ЭКОНОМИКА</t>
  </si>
  <si>
    <t>0409</t>
  </si>
  <si>
    <t>Дорожное хозяйство (дорожные фонды)</t>
  </si>
  <si>
    <t>2804227</t>
  </si>
  <si>
    <t>Мероприятия по капитальному ремонту и ремонту автомобильных дорог в рамках муниципальной программы "Развитие автомобильных дорог муниципального образования"</t>
  </si>
  <si>
    <t>2804229</t>
  </si>
  <si>
    <t>Мероприятия по капитальному ремонту и ремонту дворовых территорий в рамках муниципальной программы "Развитие автомобильных дорог муниципального образования"</t>
  </si>
  <si>
    <t>2807013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</si>
  <si>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"Развитие автомобильных дорог муниципального образования"</t>
  </si>
  <si>
    <t>2807014</t>
  </si>
  <si>
    <t>Капитальный ремонт и ремонт автомобильных дорог общего пользования местного значения в рамках муниципальной программы "Развитие автомобильных дорог муниципального образования"</t>
  </si>
  <si>
    <t>2944226</t>
  </si>
  <si>
    <t>Мероприятия по содержанию автомобильных дорог в рамках прочих непрограммных расходов</t>
  </si>
  <si>
    <t>2944227</t>
  </si>
  <si>
    <t>Мероприятия по капитальному ремонту и ремонту автомобильных дорог в рамках прочих непрограммных расходов</t>
  </si>
  <si>
    <t>2947088</t>
  </si>
  <si>
    <t>Реализация проектов местных инициатив граждан, получивших грантовую поддержку за счет средств областного бюджета в рамках прочих непрограммных расходов</t>
  </si>
  <si>
    <t>0412</t>
  </si>
  <si>
    <t>Другие вопросы в области национальной экономики</t>
  </si>
  <si>
    <t>2934234</t>
  </si>
  <si>
    <t>Мероприятия в области строительства, архитектуры и градостроительства в рамках обеспечения деятельности органов местного самоуправления и непрограммных расходов</t>
  </si>
  <si>
    <t>2934235</t>
  </si>
  <si>
    <t>Мероприятия по землеустройству и землепользованию в рамках обеспечения деятельности органов местного самоуправления и непрограммных расходов</t>
  </si>
  <si>
    <t>2934236</t>
  </si>
  <si>
    <t>Мероприятия по поддержке малого и среднего предпринимательства в рамках обеспечения деятельности органов местного самоуправления и непрограммных расходов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</si>
  <si>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</si>
  <si>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</si>
  <si>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0500</t>
  </si>
  <si>
    <t>ЖИЛИЩНО-КОММУНАЛЬНОЕ ХОЗЯЙСТВО</t>
  </si>
  <si>
    <t>0501</t>
  </si>
  <si>
    <t>Жилищное хозяйство</t>
  </si>
  <si>
    <t>2944245</t>
  </si>
  <si>
    <t>Мероприятия в области жилищно-коммунального хозяйства в рамках прочих непрограммных расходов</t>
  </si>
  <si>
    <t>0502</t>
  </si>
  <si>
    <t>Коммунальное хозяйство</t>
  </si>
  <si>
    <t>2517016</t>
  </si>
  <si>
    <t>Реализация мероприятий по подготовке объектов теплоснабжения к отопительному сезону на территории Ленинградской области в рамках подпрограммы "Энергосбережение и повышение энергетической эффективности" муниципальной программы "Обеспечение устойчивого функционирования и развития коммунальной и инженерной инфраструктуры и повышение энергоэффективности муниципального образования"</t>
  </si>
  <si>
    <t>243</t>
  </si>
  <si>
    <t>Закупка товаров, работ, услуг в целях капитального ремонта государственного (муниципального) имущества</t>
  </si>
  <si>
    <t>2934601</t>
  </si>
  <si>
    <t>Субсидии организациям в рамках обеспечения деятельности органов местного самоуправления и непрограммных расходов</t>
  </si>
  <si>
    <t>2944243</t>
  </si>
  <si>
    <t>Обеспечение мероприятий по строительству и содержанию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прочих непрограммных расходов</t>
  </si>
  <si>
    <t>2947020</t>
  </si>
  <si>
    <t>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в рамках обеспечения деятельности органов местного самоуправления и непрограммных расходов</t>
  </si>
  <si>
    <t>2947078</t>
  </si>
  <si>
    <t>Строительство инженерной и транспортной инфраструктуры на земельных участках, предоставленных членам многодетных семей, молодым специалистам, членам молодых семей в рамках прочих непрограммных расходов</t>
  </si>
  <si>
    <t>0503</t>
  </si>
  <si>
    <t>Благоустройство</t>
  </si>
  <si>
    <t>2937202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</si>
  <si>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органов местного самоуправления и непрограммных расходов</t>
  </si>
  <si>
    <t>2944251</t>
  </si>
  <si>
    <t>Уличное освещение в рамках прочих непрограммных расходов</t>
  </si>
  <si>
    <t>2944252</t>
  </si>
  <si>
    <t>Благоустройство и озеленение в рамках прочих непрограммных расходов</t>
  </si>
  <si>
    <t>2944253</t>
  </si>
  <si>
    <t>Прочие мероприятия по благоустройству в рамках прочих непрограммных расходов</t>
  </si>
  <si>
    <t>0700</t>
  </si>
  <si>
    <t>ОБРАЗОВАНИЕ</t>
  </si>
  <si>
    <t>0707</t>
  </si>
  <si>
    <t>Молодежная политика и оздоровление детей</t>
  </si>
  <si>
    <t>2934277</t>
  </si>
  <si>
    <t>Организация и проведение мероприятий для детей и молодежи в рамках обеспечения деятельности органов местного самоуправления и непрограммных расходов</t>
  </si>
  <si>
    <t>0800</t>
  </si>
  <si>
    <t>КУЛЬТУРА, КИНЕМАТОГРАФИЯ</t>
  </si>
  <si>
    <t>0801</t>
  </si>
  <si>
    <t>Культура</t>
  </si>
  <si>
    <t>2942208</t>
  </si>
  <si>
    <t>Обеспечение деятельности учреждений культуры в рамках прочих непрограммных расходов</t>
  </si>
  <si>
    <t>111</t>
  </si>
  <si>
    <t>Фонд оплаты труда казенных учреждений и взносы по обязательному социальному страхованию</t>
  </si>
  <si>
    <t>2942209</t>
  </si>
  <si>
    <t>Обеспечение деятельности библиотек в рамках прочих непрограммных расходов</t>
  </si>
  <si>
    <t>2942210</t>
  </si>
  <si>
    <t>Обеспечение деятельности ансамблей в рамках прочих непрограммных расходов</t>
  </si>
  <si>
    <t>2947036</t>
  </si>
  <si>
    <t>Обеспечение выплат стимулирующего характера работникам муниципальных учреждений культуры Ленинградской области в рамках прочих непрограммных расходов</t>
  </si>
  <si>
    <t>2947067</t>
  </si>
  <si>
    <t>Капитальный ремонт объектов в рамках прочих непрограммных расходов</t>
  </si>
  <si>
    <t>1000</t>
  </si>
  <si>
    <t>СОЦИАЛЬНАЯ ПОЛИТИКА</t>
  </si>
  <si>
    <t>1001</t>
  </si>
  <si>
    <t>Пенсионное обеспечение</t>
  </si>
  <si>
    <t>2934301</t>
  </si>
  <si>
    <t>Пенсии за выслугу лет и доплаты к пенсиям лицам, замещавшим муниципальные должности в рамках обеспечения деятельности органов местного самоуправления и непрограммных расходов</t>
  </si>
  <si>
    <t>321</t>
  </si>
  <si>
    <t>Пособия, компенсации и иные социальные выплаты гражданам, кроме публичных нормативных обязательств</t>
  </si>
  <si>
    <t>1100</t>
  </si>
  <si>
    <t>ФИЗИЧЕСКАЯ КУЛЬТУРА И СПОРТ</t>
  </si>
  <si>
    <t>1101</t>
  </si>
  <si>
    <t>Физическая культура</t>
  </si>
  <si>
    <t>2942211</t>
  </si>
  <si>
    <t>Обеспечение деятельности учреждений физической культуры в рамках прочих непрограммных расходов</t>
  </si>
  <si>
    <t>113</t>
  </si>
  <si>
    <t>Иные выплаты, за исключением фонда оплаты труда казенных учреждений, лицам, привлекаемым согласно законодательству для выполнения отдельных полномочий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</si>
  <si>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</si>
  <si>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</si>
  <si>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</si>
  <si>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</si>
  <si>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2936270</t>
  </si>
  <si>
    <t>Иные межбюджетные трансферты в рамках обеспечения деятельности органов местного самоуправления и непрограммных расходов</t>
  </si>
  <si>
    <t>УТВЕРЖДЕНО</t>
  </si>
  <si>
    <t>решением Совета депутатов МО Петровское СП</t>
  </si>
  <si>
    <t>МО Приозерский  муниципальный район ЛО</t>
  </si>
  <si>
    <t xml:space="preserve">       Приложение №   3</t>
  </si>
  <si>
    <t>Распределение бюджетных ассигнований</t>
  </si>
  <si>
    <t>по разделам и подразделам, целевым статьям и видам расходов</t>
  </si>
  <si>
    <t>классификации расходов бюджета на 2014 год</t>
  </si>
  <si>
    <t>Прочие вопросы в области культуры</t>
  </si>
  <si>
    <t>0804</t>
  </si>
  <si>
    <t>Проведение культурно-досуговых мероприятий в рамках прочих непрограммных расходов</t>
  </si>
  <si>
    <t>Прочая закупка товаров, работ и услуг для государственных нужд</t>
  </si>
  <si>
    <t>2944280</t>
  </si>
  <si>
    <t>от 18 ноября 2014 год №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</si>
</sst>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?"/>
    <numFmt numFmtId="165" formatCode="#,##0.0"/>
    <numFmt numFmtId="166" formatCode="0.0"/>
  </numFmts>
  <fonts count="11" x14ac:knownFonts="1">
    <font>
      <sz val="10"/>
      <name val="Arial"/>
      <charset val="204"/>
    </font>
    <font>
      <sz val="8.5"/>
      <name val="MS Sans Serif"/>
      <family val="2"/>
      <charset val="204"/>
    </font>
    <font>
      <b/>
      <sz val="8"/>
      <name val="Arial Narrow"/>
      <family val="2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wrapText="1"/>
    </xf>
    <xf numFmtId="0" fontId="0" fillId="0" borderId="0" xfId="0" applyBorder="1"/>
    <xf numFmtId="4" fontId="2" fillId="0" borderId="0" xfId="0" applyNumberFormat="1" applyFont="1" applyBorder="1" applyAlignment="1">
      <alignment horizontal="right" vertical="center" wrapText="1"/>
    </xf>
    <xf numFmtId="0" fontId="4" fillId="0" borderId="0" xfId="0" applyFont="1" applyBorder="1"/>
    <xf numFmtId="0" fontId="5" fillId="0" borderId="0" xfId="0" applyFont="1" applyBorder="1"/>
    <xf numFmtId="0" fontId="5" fillId="0" borderId="0" xfId="0" applyFont="1" applyBorder="1" applyAlignment="1"/>
    <xf numFmtId="0" fontId="4" fillId="0" borderId="0" xfId="0" applyFont="1" applyFill="1" applyBorder="1"/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left" vertical="center" wrapText="1"/>
    </xf>
    <xf numFmtId="165" fontId="6" fillId="0" borderId="1" xfId="0" applyNumberFormat="1" applyFont="1" applyBorder="1" applyAlignment="1">
      <alignment horizontal="right" vertical="center" wrapText="1"/>
    </xf>
    <xf numFmtId="165" fontId="7" fillId="0" borderId="1" xfId="0" applyNumberFormat="1" applyFont="1" applyBorder="1"/>
    <xf numFmtId="49" fontId="7" fillId="0" borderId="1" xfId="0" applyNumberFormat="1" applyFont="1" applyBorder="1" applyAlignment="1">
      <alignment horizontal="left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/>
    </xf>
    <xf numFmtId="49" fontId="6" fillId="0" borderId="1" xfId="0" applyNumberFormat="1" applyFont="1" applyBorder="1" applyAlignment="1">
      <alignment horizontal="center"/>
    </xf>
    <xf numFmtId="165" fontId="6" fillId="0" borderId="1" xfId="0" applyNumberFormat="1" applyFont="1" applyBorder="1" applyAlignment="1">
      <alignment horizontal="right"/>
    </xf>
    <xf numFmtId="165" fontId="6" fillId="0" borderId="2" xfId="0" applyNumberFormat="1" applyFont="1" applyBorder="1" applyAlignment="1">
      <alignment horizontal="right" vertical="center" wrapText="1"/>
    </xf>
    <xf numFmtId="165" fontId="7" fillId="0" borderId="2" xfId="0" applyNumberFormat="1" applyFont="1" applyBorder="1" applyAlignment="1">
      <alignment horizontal="right" vertical="center" wrapText="1"/>
    </xf>
    <xf numFmtId="0" fontId="0" fillId="0" borderId="3" xfId="0" applyBorder="1"/>
    <xf numFmtId="166" fontId="8" fillId="0" borderId="3" xfId="0" applyNumberFormat="1" applyFont="1" applyBorder="1" applyAlignment="1"/>
    <xf numFmtId="166" fontId="4" fillId="0" borderId="3" xfId="0" applyNumberFormat="1" applyFont="1" applyBorder="1" applyAlignment="1"/>
    <xf numFmtId="0" fontId="9" fillId="0" borderId="1" xfId="0" applyFont="1" applyFill="1" applyBorder="1" applyAlignment="1">
      <alignment wrapText="1"/>
    </xf>
    <xf numFmtId="0" fontId="7" fillId="0" borderId="1" xfId="0" applyFont="1" applyBorder="1" applyAlignment="1">
      <alignment horizontal="left" vertical="top" wrapText="1"/>
    </xf>
    <xf numFmtId="0" fontId="10" fillId="0" borderId="1" xfId="0" applyFont="1" applyFill="1" applyBorder="1" applyAlignment="1">
      <alignment wrapText="1"/>
    </xf>
    <xf numFmtId="166" fontId="7" fillId="0" borderId="1" xfId="0" applyNumberFormat="1" applyFont="1" applyBorder="1"/>
    <xf numFmtId="166" fontId="6" fillId="0" borderId="1" xfId="0" applyNumberFormat="1" applyFont="1" applyBorder="1"/>
    <xf numFmtId="49" fontId="9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156"/>
  <sheetViews>
    <sheetView showGridLines="0" tabSelected="1" zoomScaleNormal="100" workbookViewId="0">
      <selection activeCell="F7" sqref="F7"/>
    </sheetView>
  </sheetViews>
  <sheetFormatPr defaultColWidth="9.140625" defaultRowHeight="12.75" customHeight="1" outlineLevelRow="7" x14ac:dyDescent="0.2"/>
  <cols>
    <col min="1" max="1" width="30.7109375" customWidth="1"/>
    <col min="2" max="2" width="7.85546875" customWidth="1"/>
    <col min="3" max="4" width="6.7109375" customWidth="1"/>
    <col min="5" max="5" width="15.42578125" customWidth="1"/>
  </cols>
  <sheetData>
    <row r="1" spans="1:8" ht="13.9" customHeight="1" x14ac:dyDescent="0.2">
      <c r="A1" s="7"/>
      <c r="B1" s="8"/>
      <c r="C1" s="8"/>
      <c r="D1" s="35" t="s">
        <v>173</v>
      </c>
      <c r="E1" s="35"/>
      <c r="F1" s="35"/>
    </row>
    <row r="2" spans="1:8" x14ac:dyDescent="0.2">
      <c r="A2" s="7"/>
      <c r="B2" s="8"/>
      <c r="C2" s="36" t="s">
        <v>174</v>
      </c>
      <c r="D2" s="36"/>
      <c r="E2" s="36"/>
      <c r="F2" s="36"/>
    </row>
    <row r="3" spans="1:8" x14ac:dyDescent="0.2">
      <c r="A3" s="7"/>
      <c r="B3" s="36" t="s">
        <v>175</v>
      </c>
      <c r="C3" s="36"/>
      <c r="D3" s="36"/>
      <c r="E3" s="36"/>
      <c r="F3" s="36"/>
      <c r="G3" s="1"/>
      <c r="H3" s="1"/>
    </row>
    <row r="4" spans="1:8" x14ac:dyDescent="0.2">
      <c r="A4" s="7"/>
      <c r="B4" s="8"/>
      <c r="C4" s="8"/>
      <c r="D4" s="37" t="s">
        <v>185</v>
      </c>
      <c r="E4" s="37"/>
      <c r="F4" s="37"/>
      <c r="G4" s="1"/>
      <c r="H4" s="1"/>
    </row>
    <row r="5" spans="1:8" x14ac:dyDescent="0.2">
      <c r="A5" s="7"/>
      <c r="B5" s="8"/>
      <c r="C5" s="8"/>
      <c r="D5" s="9" t="s">
        <v>176</v>
      </c>
      <c r="E5" s="9"/>
      <c r="F5" s="9"/>
      <c r="G5" s="1"/>
      <c r="H5" s="1"/>
    </row>
    <row r="6" spans="1:8" x14ac:dyDescent="0.2">
      <c r="A6" s="7"/>
      <c r="B6" s="7"/>
      <c r="C6" s="7"/>
      <c r="D6" s="7"/>
      <c r="E6" s="10"/>
      <c r="F6" s="7"/>
      <c r="G6" s="1"/>
      <c r="H6" s="1"/>
    </row>
    <row r="7" spans="1:8" x14ac:dyDescent="0.2">
      <c r="A7" s="7"/>
      <c r="B7" s="7"/>
      <c r="C7" s="7"/>
      <c r="D7" s="7"/>
      <c r="E7" s="7"/>
      <c r="F7" s="7"/>
      <c r="G7" s="1"/>
      <c r="H7" s="1"/>
    </row>
    <row r="8" spans="1:8" x14ac:dyDescent="0.2">
      <c r="A8" s="7"/>
      <c r="B8" s="7"/>
      <c r="C8" s="7"/>
      <c r="D8" s="7"/>
      <c r="E8" s="7"/>
      <c r="F8" s="7"/>
      <c r="G8" s="1"/>
      <c r="H8" s="1"/>
    </row>
    <row r="9" spans="1:8" ht="14.25" x14ac:dyDescent="0.2">
      <c r="A9" s="38" t="s">
        <v>177</v>
      </c>
      <c r="B9" s="38"/>
      <c r="C9" s="38"/>
      <c r="D9" s="38"/>
      <c r="E9" s="38"/>
      <c r="F9" s="38"/>
      <c r="G9" s="2"/>
      <c r="H9" s="2"/>
    </row>
    <row r="10" spans="1:8" ht="14.25" x14ac:dyDescent="0.2">
      <c r="A10" s="38" t="s">
        <v>178</v>
      </c>
      <c r="B10" s="38"/>
      <c r="C10" s="38"/>
      <c r="D10" s="38"/>
      <c r="E10" s="38"/>
      <c r="F10" s="38"/>
      <c r="G10" s="2"/>
      <c r="H10" s="2"/>
    </row>
    <row r="11" spans="1:8" x14ac:dyDescent="0.2">
      <c r="A11" s="38" t="s">
        <v>179</v>
      </c>
      <c r="B11" s="38"/>
      <c r="C11" s="38"/>
      <c r="D11" s="38"/>
      <c r="E11" s="38"/>
      <c r="F11" s="38"/>
      <c r="G11" s="1"/>
      <c r="H11" s="1"/>
    </row>
    <row r="12" spans="1:8" ht="13.9" customHeight="1" x14ac:dyDescent="0.2">
      <c r="A12" s="34"/>
      <c r="B12" s="34"/>
      <c r="C12" s="34"/>
      <c r="D12" s="34"/>
      <c r="E12" s="34"/>
      <c r="F12" s="34"/>
      <c r="G12" s="3"/>
      <c r="H12" s="3"/>
    </row>
    <row r="13" spans="1:8" ht="13.9" customHeight="1" x14ac:dyDescent="0.2">
      <c r="A13" s="34"/>
      <c r="B13" s="34"/>
      <c r="C13" s="34"/>
      <c r="D13" s="34"/>
      <c r="E13" s="34"/>
    </row>
    <row r="14" spans="1:8" x14ac:dyDescent="0.2">
      <c r="A14" s="4"/>
      <c r="B14" s="4"/>
      <c r="C14" s="4"/>
      <c r="D14" s="4"/>
      <c r="E14" s="4" t="s">
        <v>1</v>
      </c>
      <c r="F14" s="4"/>
      <c r="G14" s="1"/>
      <c r="H14" s="1"/>
    </row>
    <row r="15" spans="1:8" ht="24" x14ac:dyDescent="0.2">
      <c r="A15" s="11" t="s">
        <v>3</v>
      </c>
      <c r="B15" s="11" t="s">
        <v>2</v>
      </c>
      <c r="C15" s="11" t="s">
        <v>4</v>
      </c>
      <c r="D15" s="11" t="s">
        <v>5</v>
      </c>
      <c r="E15" s="11" t="s">
        <v>6</v>
      </c>
      <c r="F15" s="5"/>
      <c r="G15" s="5"/>
    </row>
    <row r="16" spans="1:8" ht="24" x14ac:dyDescent="0.2">
      <c r="A16" s="12" t="s">
        <v>8</v>
      </c>
      <c r="B16" s="11" t="s">
        <v>7</v>
      </c>
      <c r="C16" s="11" t="s">
        <v>0</v>
      </c>
      <c r="D16" s="11" t="s">
        <v>0</v>
      </c>
      <c r="E16" s="13">
        <f>+E17+E39+E44+E47+E50</f>
        <v>8377.5000000000018</v>
      </c>
      <c r="F16" s="5"/>
      <c r="G16" s="5"/>
    </row>
    <row r="17" spans="1:7" ht="72" outlineLevel="1" x14ac:dyDescent="0.2">
      <c r="A17" s="12" t="s">
        <v>10</v>
      </c>
      <c r="B17" s="11" t="s">
        <v>9</v>
      </c>
      <c r="C17" s="11" t="s">
        <v>0</v>
      </c>
      <c r="D17" s="11" t="s">
        <v>0</v>
      </c>
      <c r="E17" s="14">
        <f>+E18+E23+E25+E27+E29+E31+E33+E35</f>
        <v>7312.85</v>
      </c>
      <c r="F17" s="6"/>
      <c r="G17" s="5"/>
    </row>
    <row r="18" spans="1:7" ht="84" outlineLevel="5" x14ac:dyDescent="0.2">
      <c r="A18" s="12" t="s">
        <v>12</v>
      </c>
      <c r="B18" s="11" t="s">
        <v>9</v>
      </c>
      <c r="C18" s="11" t="s">
        <v>11</v>
      </c>
      <c r="D18" s="11" t="s">
        <v>0</v>
      </c>
      <c r="E18" s="13">
        <f>+E19+E20+E21+E22</f>
        <v>5563.71</v>
      </c>
      <c r="F18" s="5"/>
      <c r="G18" s="5"/>
    </row>
    <row r="19" spans="1:7" ht="48" outlineLevel="7" x14ac:dyDescent="0.2">
      <c r="A19" s="15" t="s">
        <v>14</v>
      </c>
      <c r="B19" s="16" t="s">
        <v>9</v>
      </c>
      <c r="C19" s="16" t="s">
        <v>11</v>
      </c>
      <c r="D19" s="16" t="s">
        <v>13</v>
      </c>
      <c r="E19" s="17">
        <v>4032.99</v>
      </c>
    </row>
    <row r="20" spans="1:7" ht="48" outlineLevel="7" x14ac:dyDescent="0.2">
      <c r="A20" s="15" t="s">
        <v>16</v>
      </c>
      <c r="B20" s="16" t="s">
        <v>9</v>
      </c>
      <c r="C20" s="16" t="s">
        <v>11</v>
      </c>
      <c r="D20" s="16" t="s">
        <v>15</v>
      </c>
      <c r="E20" s="17">
        <v>2.67</v>
      </c>
    </row>
    <row r="21" spans="1:7" ht="36" outlineLevel="7" x14ac:dyDescent="0.2">
      <c r="A21" s="15" t="s">
        <v>18</v>
      </c>
      <c r="B21" s="16" t="s">
        <v>9</v>
      </c>
      <c r="C21" s="16" t="s">
        <v>11</v>
      </c>
      <c r="D21" s="16" t="s">
        <v>17</v>
      </c>
      <c r="E21" s="17">
        <v>1524.47</v>
      </c>
    </row>
    <row r="22" spans="1:7" ht="24" outlineLevel="7" x14ac:dyDescent="0.2">
      <c r="A22" s="15" t="s">
        <v>20</v>
      </c>
      <c r="B22" s="16" t="s">
        <v>9</v>
      </c>
      <c r="C22" s="16" t="s">
        <v>11</v>
      </c>
      <c r="D22" s="16" t="s">
        <v>19</v>
      </c>
      <c r="E22" s="17">
        <v>3.58</v>
      </c>
    </row>
    <row r="23" spans="1:7" ht="84" outlineLevel="5" x14ac:dyDescent="0.2">
      <c r="A23" s="12" t="s">
        <v>22</v>
      </c>
      <c r="B23" s="11" t="s">
        <v>9</v>
      </c>
      <c r="C23" s="11" t="s">
        <v>21</v>
      </c>
      <c r="D23" s="11" t="s">
        <v>0</v>
      </c>
      <c r="E23" s="13">
        <f>+E24</f>
        <v>454</v>
      </c>
    </row>
    <row r="24" spans="1:7" ht="48" outlineLevel="7" x14ac:dyDescent="0.2">
      <c r="A24" s="15" t="s">
        <v>14</v>
      </c>
      <c r="B24" s="16" t="s">
        <v>9</v>
      </c>
      <c r="C24" s="16" t="s">
        <v>21</v>
      </c>
      <c r="D24" s="16" t="s">
        <v>13</v>
      </c>
      <c r="E24" s="17">
        <v>454</v>
      </c>
    </row>
    <row r="25" spans="1:7" ht="72" outlineLevel="5" x14ac:dyDescent="0.2">
      <c r="A25" s="12" t="s">
        <v>24</v>
      </c>
      <c r="B25" s="11" t="s">
        <v>9</v>
      </c>
      <c r="C25" s="11" t="s">
        <v>23</v>
      </c>
      <c r="D25" s="11" t="s">
        <v>0</v>
      </c>
      <c r="E25" s="13">
        <f>+E26</f>
        <v>827</v>
      </c>
    </row>
    <row r="26" spans="1:7" ht="48" outlineLevel="7" x14ac:dyDescent="0.2">
      <c r="A26" s="15" t="s">
        <v>14</v>
      </c>
      <c r="B26" s="16" t="s">
        <v>9</v>
      </c>
      <c r="C26" s="16" t="s">
        <v>23</v>
      </c>
      <c r="D26" s="16" t="s">
        <v>13</v>
      </c>
      <c r="E26" s="17">
        <v>827</v>
      </c>
    </row>
    <row r="27" spans="1:7" ht="108" outlineLevel="5" x14ac:dyDescent="0.2">
      <c r="A27" s="12" t="s">
        <v>26</v>
      </c>
      <c r="B27" s="11" t="s">
        <v>9</v>
      </c>
      <c r="C27" s="11" t="s">
        <v>25</v>
      </c>
      <c r="D27" s="11" t="s">
        <v>0</v>
      </c>
      <c r="E27" s="13">
        <f>+E28</f>
        <v>17.7</v>
      </c>
    </row>
    <row r="28" spans="1:7" ht="24" outlineLevel="7" x14ac:dyDescent="0.2">
      <c r="A28" s="15" t="s">
        <v>28</v>
      </c>
      <c r="B28" s="16" t="s">
        <v>9</v>
      </c>
      <c r="C28" s="16" t="s">
        <v>25</v>
      </c>
      <c r="D28" s="16" t="s">
        <v>27</v>
      </c>
      <c r="E28" s="17">
        <v>17.7</v>
      </c>
    </row>
    <row r="29" spans="1:7" ht="120" outlineLevel="5" x14ac:dyDescent="0.2">
      <c r="A29" s="18" t="s">
        <v>30</v>
      </c>
      <c r="B29" s="11" t="s">
        <v>9</v>
      </c>
      <c r="C29" s="11" t="s">
        <v>29</v>
      </c>
      <c r="D29" s="11" t="s">
        <v>0</v>
      </c>
      <c r="E29" s="13">
        <f>+E30</f>
        <v>2</v>
      </c>
    </row>
    <row r="30" spans="1:7" ht="24" outlineLevel="7" x14ac:dyDescent="0.2">
      <c r="A30" s="15" t="s">
        <v>28</v>
      </c>
      <c r="B30" s="16" t="s">
        <v>9</v>
      </c>
      <c r="C30" s="16" t="s">
        <v>29</v>
      </c>
      <c r="D30" s="16" t="s">
        <v>27</v>
      </c>
      <c r="E30" s="17">
        <v>2</v>
      </c>
    </row>
    <row r="31" spans="1:7" ht="108" outlineLevel="5" x14ac:dyDescent="0.2">
      <c r="A31" s="12" t="s">
        <v>32</v>
      </c>
      <c r="B31" s="11" t="s">
        <v>9</v>
      </c>
      <c r="C31" s="11" t="s">
        <v>31</v>
      </c>
      <c r="D31" s="11" t="s">
        <v>0</v>
      </c>
      <c r="E31" s="13">
        <f>+E32</f>
        <v>17.3</v>
      </c>
    </row>
    <row r="32" spans="1:7" ht="24" outlineLevel="7" x14ac:dyDescent="0.2">
      <c r="A32" s="15" t="s">
        <v>28</v>
      </c>
      <c r="B32" s="16" t="s">
        <v>9</v>
      </c>
      <c r="C32" s="16" t="s">
        <v>31</v>
      </c>
      <c r="D32" s="16" t="s">
        <v>27</v>
      </c>
      <c r="E32" s="17">
        <v>17.3</v>
      </c>
    </row>
    <row r="33" spans="1:5" ht="72" outlineLevel="5" x14ac:dyDescent="0.2">
      <c r="A33" s="12" t="s">
        <v>34</v>
      </c>
      <c r="B33" s="11" t="s">
        <v>9</v>
      </c>
      <c r="C33" s="11" t="s">
        <v>33</v>
      </c>
      <c r="D33" s="11" t="s">
        <v>0</v>
      </c>
      <c r="E33" s="13">
        <f>+E34</f>
        <v>3</v>
      </c>
    </row>
    <row r="34" spans="1:5" ht="24" outlineLevel="7" x14ac:dyDescent="0.2">
      <c r="A34" s="15" t="s">
        <v>28</v>
      </c>
      <c r="B34" s="16" t="s">
        <v>9</v>
      </c>
      <c r="C34" s="16" t="s">
        <v>33</v>
      </c>
      <c r="D34" s="16" t="s">
        <v>27</v>
      </c>
      <c r="E34" s="17">
        <v>3</v>
      </c>
    </row>
    <row r="35" spans="1:5" ht="120" outlineLevel="5" x14ac:dyDescent="0.2">
      <c r="A35" s="18" t="s">
        <v>36</v>
      </c>
      <c r="B35" s="11" t="s">
        <v>9</v>
      </c>
      <c r="C35" s="11" t="s">
        <v>35</v>
      </c>
      <c r="D35" s="11" t="s">
        <v>0</v>
      </c>
      <c r="E35" s="13">
        <f>+E36+E37+E38</f>
        <v>428.14000000000004</v>
      </c>
    </row>
    <row r="36" spans="1:5" ht="48" outlineLevel="7" x14ac:dyDescent="0.2">
      <c r="A36" s="15" t="s">
        <v>14</v>
      </c>
      <c r="B36" s="16" t="s">
        <v>9</v>
      </c>
      <c r="C36" s="16" t="s">
        <v>35</v>
      </c>
      <c r="D36" s="16" t="s">
        <v>13</v>
      </c>
      <c r="E36" s="17">
        <v>408.1</v>
      </c>
    </row>
    <row r="37" spans="1:5" ht="48" outlineLevel="7" x14ac:dyDescent="0.2">
      <c r="A37" s="15" t="s">
        <v>16</v>
      </c>
      <c r="B37" s="16" t="s">
        <v>9</v>
      </c>
      <c r="C37" s="16" t="s">
        <v>35</v>
      </c>
      <c r="D37" s="16" t="s">
        <v>15</v>
      </c>
      <c r="E37" s="17">
        <v>0.47</v>
      </c>
    </row>
    <row r="38" spans="1:5" ht="36" outlineLevel="7" x14ac:dyDescent="0.2">
      <c r="A38" s="15" t="s">
        <v>18</v>
      </c>
      <c r="B38" s="16" t="s">
        <v>9</v>
      </c>
      <c r="C38" s="16" t="s">
        <v>35</v>
      </c>
      <c r="D38" s="16" t="s">
        <v>17</v>
      </c>
      <c r="E38" s="17">
        <v>19.57</v>
      </c>
    </row>
    <row r="39" spans="1:5" ht="60" outlineLevel="1" x14ac:dyDescent="0.2">
      <c r="A39" s="12" t="s">
        <v>38</v>
      </c>
      <c r="B39" s="11" t="s">
        <v>37</v>
      </c>
      <c r="C39" s="11" t="s">
        <v>0</v>
      </c>
      <c r="D39" s="11" t="s">
        <v>0</v>
      </c>
      <c r="E39" s="13">
        <f>+E40+E42</f>
        <v>299.60000000000002</v>
      </c>
    </row>
    <row r="40" spans="1:5" ht="108" outlineLevel="5" x14ac:dyDescent="0.2">
      <c r="A40" s="18" t="s">
        <v>40</v>
      </c>
      <c r="B40" s="11" t="s">
        <v>37</v>
      </c>
      <c r="C40" s="11" t="s">
        <v>39</v>
      </c>
      <c r="D40" s="11" t="s">
        <v>0</v>
      </c>
      <c r="E40" s="13">
        <f>+E41</f>
        <v>40.6</v>
      </c>
    </row>
    <row r="41" spans="1:5" ht="24" outlineLevel="7" x14ac:dyDescent="0.2">
      <c r="A41" s="15" t="s">
        <v>28</v>
      </c>
      <c r="B41" s="16" t="s">
        <v>37</v>
      </c>
      <c r="C41" s="16" t="s">
        <v>39</v>
      </c>
      <c r="D41" s="16" t="s">
        <v>27</v>
      </c>
      <c r="E41" s="17">
        <v>40.6</v>
      </c>
    </row>
    <row r="42" spans="1:5" ht="84" outlineLevel="5" x14ac:dyDescent="0.2">
      <c r="A42" s="12" t="s">
        <v>42</v>
      </c>
      <c r="B42" s="11" t="s">
        <v>37</v>
      </c>
      <c r="C42" s="11" t="s">
        <v>41</v>
      </c>
      <c r="D42" s="11" t="s">
        <v>0</v>
      </c>
      <c r="E42" s="13">
        <f>+E43</f>
        <v>259</v>
      </c>
    </row>
    <row r="43" spans="1:5" ht="24" outlineLevel="7" x14ac:dyDescent="0.2">
      <c r="A43" s="15" t="s">
        <v>28</v>
      </c>
      <c r="B43" s="16" t="s">
        <v>37</v>
      </c>
      <c r="C43" s="16" t="s">
        <v>41</v>
      </c>
      <c r="D43" s="16" t="s">
        <v>27</v>
      </c>
      <c r="E43" s="17">
        <v>259</v>
      </c>
    </row>
    <row r="44" spans="1:5" ht="24" outlineLevel="1" x14ac:dyDescent="0.2">
      <c r="A44" s="12" t="s">
        <v>44</v>
      </c>
      <c r="B44" s="11" t="s">
        <v>43</v>
      </c>
      <c r="C44" s="11" t="s">
        <v>0</v>
      </c>
      <c r="D44" s="11" t="s">
        <v>0</v>
      </c>
      <c r="E44" s="13">
        <f>+E45</f>
        <v>129.1</v>
      </c>
    </row>
    <row r="45" spans="1:5" ht="72" outlineLevel="5" x14ac:dyDescent="0.2">
      <c r="A45" s="12" t="s">
        <v>46</v>
      </c>
      <c r="B45" s="11" t="s">
        <v>43</v>
      </c>
      <c r="C45" s="11" t="s">
        <v>45</v>
      </c>
      <c r="D45" s="11" t="s">
        <v>0</v>
      </c>
      <c r="E45" s="13">
        <f>+E46</f>
        <v>129.1</v>
      </c>
    </row>
    <row r="46" spans="1:5" ht="36" outlineLevel="7" x14ac:dyDescent="0.2">
      <c r="A46" s="15" t="s">
        <v>18</v>
      </c>
      <c r="B46" s="16" t="s">
        <v>43</v>
      </c>
      <c r="C46" s="16" t="s">
        <v>45</v>
      </c>
      <c r="D46" s="16" t="s">
        <v>17</v>
      </c>
      <c r="E46" s="17">
        <v>129.1</v>
      </c>
    </row>
    <row r="47" spans="1:5" outlineLevel="1" x14ac:dyDescent="0.2">
      <c r="A47" s="12" t="s">
        <v>48</v>
      </c>
      <c r="B47" s="11" t="s">
        <v>47</v>
      </c>
      <c r="C47" s="11" t="s">
        <v>0</v>
      </c>
      <c r="D47" s="11" t="s">
        <v>0</v>
      </c>
      <c r="E47" s="13">
        <f>+E48</f>
        <v>60</v>
      </c>
    </row>
    <row r="48" spans="1:5" ht="60" outlineLevel="5" x14ac:dyDescent="0.2">
      <c r="A48" s="12" t="s">
        <v>50</v>
      </c>
      <c r="B48" s="11" t="s">
        <v>47</v>
      </c>
      <c r="C48" s="11" t="s">
        <v>49</v>
      </c>
      <c r="D48" s="11" t="s">
        <v>0</v>
      </c>
      <c r="E48" s="13">
        <f>+E49</f>
        <v>60</v>
      </c>
    </row>
    <row r="49" spans="1:5" ht="24" outlineLevel="7" x14ac:dyDescent="0.2">
      <c r="A49" s="15" t="s">
        <v>52</v>
      </c>
      <c r="B49" s="16" t="s">
        <v>47</v>
      </c>
      <c r="C49" s="16" t="s">
        <v>49</v>
      </c>
      <c r="D49" s="16" t="s">
        <v>51</v>
      </c>
      <c r="E49" s="17">
        <v>60</v>
      </c>
    </row>
    <row r="50" spans="1:5" ht="24" outlineLevel="1" x14ac:dyDescent="0.2">
      <c r="A50" s="12" t="s">
        <v>54</v>
      </c>
      <c r="B50" s="11" t="s">
        <v>53</v>
      </c>
      <c r="C50" s="11" t="s">
        <v>0</v>
      </c>
      <c r="D50" s="11" t="s">
        <v>0</v>
      </c>
      <c r="E50" s="13">
        <f>+E51+E53</f>
        <v>575.95000000000005</v>
      </c>
    </row>
    <row r="51" spans="1:5" ht="84" outlineLevel="5" x14ac:dyDescent="0.2">
      <c r="A51" s="12" t="s">
        <v>56</v>
      </c>
      <c r="B51" s="11" t="s">
        <v>53</v>
      </c>
      <c r="C51" s="11" t="s">
        <v>55</v>
      </c>
      <c r="D51" s="11" t="s">
        <v>0</v>
      </c>
      <c r="E51" s="13">
        <f>+E52</f>
        <v>212.8</v>
      </c>
    </row>
    <row r="52" spans="1:5" ht="36" outlineLevel="7" x14ac:dyDescent="0.2">
      <c r="A52" s="15" t="s">
        <v>18</v>
      </c>
      <c r="B52" s="16" t="s">
        <v>53</v>
      </c>
      <c r="C52" s="16" t="s">
        <v>55</v>
      </c>
      <c r="D52" s="16" t="s">
        <v>17</v>
      </c>
      <c r="E52" s="17">
        <v>212.8</v>
      </c>
    </row>
    <row r="53" spans="1:5" ht="48" outlineLevel="5" x14ac:dyDescent="0.2">
      <c r="A53" s="12" t="s">
        <v>58</v>
      </c>
      <c r="B53" s="11" t="s">
        <v>53</v>
      </c>
      <c r="C53" s="11" t="s">
        <v>57</v>
      </c>
      <c r="D53" s="11" t="s">
        <v>0</v>
      </c>
      <c r="E53" s="13">
        <f>+E54+E55+E56</f>
        <v>363.15000000000003</v>
      </c>
    </row>
    <row r="54" spans="1:5" ht="48" outlineLevel="7" x14ac:dyDescent="0.2">
      <c r="A54" s="15" t="s">
        <v>16</v>
      </c>
      <c r="B54" s="16" t="s">
        <v>53</v>
      </c>
      <c r="C54" s="16" t="s">
        <v>57</v>
      </c>
      <c r="D54" s="16" t="s">
        <v>15</v>
      </c>
      <c r="E54" s="17">
        <v>4.76</v>
      </c>
    </row>
    <row r="55" spans="1:5" ht="36" outlineLevel="7" x14ac:dyDescent="0.2">
      <c r="A55" s="15" t="s">
        <v>18</v>
      </c>
      <c r="B55" s="16" t="s">
        <v>53</v>
      </c>
      <c r="C55" s="16" t="s">
        <v>57</v>
      </c>
      <c r="D55" s="16" t="s">
        <v>17</v>
      </c>
      <c r="E55" s="17">
        <v>345.79</v>
      </c>
    </row>
    <row r="56" spans="1:5" ht="24" outlineLevel="7" x14ac:dyDescent="0.2">
      <c r="A56" s="15" t="s">
        <v>20</v>
      </c>
      <c r="B56" s="16" t="s">
        <v>53</v>
      </c>
      <c r="C56" s="16" t="s">
        <v>57</v>
      </c>
      <c r="D56" s="16" t="s">
        <v>19</v>
      </c>
      <c r="E56" s="17">
        <v>12.6</v>
      </c>
    </row>
    <row r="57" spans="1:5" x14ac:dyDescent="0.2">
      <c r="A57" s="12" t="s">
        <v>60</v>
      </c>
      <c r="B57" s="11" t="s">
        <v>59</v>
      </c>
      <c r="C57" s="11" t="s">
        <v>0</v>
      </c>
      <c r="D57" s="11" t="s">
        <v>0</v>
      </c>
      <c r="E57" s="13">
        <v>98.91</v>
      </c>
    </row>
    <row r="58" spans="1:5" ht="24" outlineLevel="1" x14ac:dyDescent="0.2">
      <c r="A58" s="12" t="s">
        <v>62</v>
      </c>
      <c r="B58" s="11" t="s">
        <v>61</v>
      </c>
      <c r="C58" s="11" t="s">
        <v>0</v>
      </c>
      <c r="D58" s="11" t="s">
        <v>0</v>
      </c>
      <c r="E58" s="13">
        <v>98.91</v>
      </c>
    </row>
    <row r="59" spans="1:5" ht="84" outlineLevel="5" x14ac:dyDescent="0.2">
      <c r="A59" s="12" t="s">
        <v>64</v>
      </c>
      <c r="B59" s="11" t="s">
        <v>61</v>
      </c>
      <c r="C59" s="11" t="s">
        <v>63</v>
      </c>
      <c r="D59" s="11" t="s">
        <v>0</v>
      </c>
      <c r="E59" s="13">
        <v>98.91</v>
      </c>
    </row>
    <row r="60" spans="1:5" ht="48" outlineLevel="7" x14ac:dyDescent="0.2">
      <c r="A60" s="15" t="s">
        <v>14</v>
      </c>
      <c r="B60" s="16" t="s">
        <v>61</v>
      </c>
      <c r="C60" s="16" t="s">
        <v>63</v>
      </c>
      <c r="D60" s="16" t="s">
        <v>13</v>
      </c>
      <c r="E60" s="17">
        <v>98.91</v>
      </c>
    </row>
    <row r="61" spans="1:5" ht="48" x14ac:dyDescent="0.2">
      <c r="A61" s="12" t="s">
        <v>66</v>
      </c>
      <c r="B61" s="11" t="s">
        <v>65</v>
      </c>
      <c r="C61" s="11" t="s">
        <v>0</v>
      </c>
      <c r="D61" s="11" t="s">
        <v>0</v>
      </c>
      <c r="E61" s="13">
        <v>40</v>
      </c>
    </row>
    <row r="62" spans="1:5" ht="48" outlineLevel="1" x14ac:dyDescent="0.2">
      <c r="A62" s="12" t="s">
        <v>68</v>
      </c>
      <c r="B62" s="11" t="s">
        <v>67</v>
      </c>
      <c r="C62" s="11" t="s">
        <v>0</v>
      </c>
      <c r="D62" s="11" t="s">
        <v>0</v>
      </c>
      <c r="E62" s="13">
        <v>40</v>
      </c>
    </row>
    <row r="63" spans="1:5" ht="96" outlineLevel="5" x14ac:dyDescent="0.2">
      <c r="A63" s="12" t="s">
        <v>70</v>
      </c>
      <c r="B63" s="11" t="s">
        <v>67</v>
      </c>
      <c r="C63" s="11" t="s">
        <v>69</v>
      </c>
      <c r="D63" s="11" t="s">
        <v>0</v>
      </c>
      <c r="E63" s="13">
        <v>40</v>
      </c>
    </row>
    <row r="64" spans="1:5" ht="36" outlineLevel="7" x14ac:dyDescent="0.2">
      <c r="A64" s="15" t="s">
        <v>18</v>
      </c>
      <c r="B64" s="16" t="s">
        <v>67</v>
      </c>
      <c r="C64" s="16" t="s">
        <v>69</v>
      </c>
      <c r="D64" s="16" t="s">
        <v>17</v>
      </c>
      <c r="E64" s="17">
        <v>40</v>
      </c>
    </row>
    <row r="65" spans="1:5" x14ac:dyDescent="0.2">
      <c r="A65" s="12" t="s">
        <v>72</v>
      </c>
      <c r="B65" s="11" t="s">
        <v>71</v>
      </c>
      <c r="C65" s="11" t="s">
        <v>0</v>
      </c>
      <c r="D65" s="11" t="s">
        <v>0</v>
      </c>
      <c r="E65" s="13">
        <v>4744.8900000000003</v>
      </c>
    </row>
    <row r="66" spans="1:5" ht="24" outlineLevel="1" x14ac:dyDescent="0.2">
      <c r="A66" s="12" t="s">
        <v>74</v>
      </c>
      <c r="B66" s="11" t="s">
        <v>73</v>
      </c>
      <c r="C66" s="11" t="s">
        <v>0</v>
      </c>
      <c r="D66" s="11" t="s">
        <v>0</v>
      </c>
      <c r="E66" s="13">
        <f>+E67+E69+E71+E73+E75+E77+E79</f>
        <v>4365.8900000000003</v>
      </c>
    </row>
    <row r="67" spans="1:5" ht="72" outlineLevel="4" x14ac:dyDescent="0.2">
      <c r="A67" s="12" t="s">
        <v>76</v>
      </c>
      <c r="B67" s="11" t="s">
        <v>73</v>
      </c>
      <c r="C67" s="11" t="s">
        <v>75</v>
      </c>
      <c r="D67" s="11" t="s">
        <v>0</v>
      </c>
      <c r="E67" s="13">
        <f>+E68</f>
        <v>339.9</v>
      </c>
    </row>
    <row r="68" spans="1:5" ht="36" outlineLevel="7" x14ac:dyDescent="0.2">
      <c r="A68" s="15" t="s">
        <v>18</v>
      </c>
      <c r="B68" s="16" t="s">
        <v>73</v>
      </c>
      <c r="C68" s="16" t="s">
        <v>75</v>
      </c>
      <c r="D68" s="16" t="s">
        <v>17</v>
      </c>
      <c r="E68" s="17">
        <v>339.9</v>
      </c>
    </row>
    <row r="69" spans="1:5" ht="72" outlineLevel="4" x14ac:dyDescent="0.2">
      <c r="A69" s="12" t="s">
        <v>78</v>
      </c>
      <c r="B69" s="11" t="s">
        <v>73</v>
      </c>
      <c r="C69" s="11" t="s">
        <v>77</v>
      </c>
      <c r="D69" s="11" t="s">
        <v>0</v>
      </c>
      <c r="E69" s="13">
        <f>+E70</f>
        <v>716.23</v>
      </c>
    </row>
    <row r="70" spans="1:5" ht="36" outlineLevel="7" x14ac:dyDescent="0.2">
      <c r="A70" s="15" t="s">
        <v>18</v>
      </c>
      <c r="B70" s="16" t="s">
        <v>73</v>
      </c>
      <c r="C70" s="16" t="s">
        <v>77</v>
      </c>
      <c r="D70" s="16" t="s">
        <v>17</v>
      </c>
      <c r="E70" s="17">
        <v>716.23</v>
      </c>
    </row>
    <row r="71" spans="1:5" ht="108" outlineLevel="4" x14ac:dyDescent="0.2">
      <c r="A71" s="18" t="s">
        <v>80</v>
      </c>
      <c r="B71" s="11" t="s">
        <v>73</v>
      </c>
      <c r="C71" s="11" t="s">
        <v>79</v>
      </c>
      <c r="D71" s="11" t="s">
        <v>0</v>
      </c>
      <c r="E71" s="13">
        <f>+E72</f>
        <v>400.01</v>
      </c>
    </row>
    <row r="72" spans="1:5" ht="36" outlineLevel="7" x14ac:dyDescent="0.2">
      <c r="A72" s="15" t="s">
        <v>18</v>
      </c>
      <c r="B72" s="16" t="s">
        <v>73</v>
      </c>
      <c r="C72" s="16" t="s">
        <v>79</v>
      </c>
      <c r="D72" s="16" t="s">
        <v>17</v>
      </c>
      <c r="E72" s="17">
        <v>400.01</v>
      </c>
    </row>
    <row r="73" spans="1:5" ht="72" outlineLevel="4" x14ac:dyDescent="0.2">
      <c r="A73" s="12" t="s">
        <v>82</v>
      </c>
      <c r="B73" s="11" t="s">
        <v>73</v>
      </c>
      <c r="C73" s="11" t="s">
        <v>81</v>
      </c>
      <c r="D73" s="11" t="s">
        <v>0</v>
      </c>
      <c r="E73" s="13">
        <f>+E74</f>
        <v>1215.76</v>
      </c>
    </row>
    <row r="74" spans="1:5" ht="36" outlineLevel="7" x14ac:dyDescent="0.2">
      <c r="A74" s="15" t="s">
        <v>18</v>
      </c>
      <c r="B74" s="16" t="s">
        <v>73</v>
      </c>
      <c r="C74" s="16" t="s">
        <v>81</v>
      </c>
      <c r="D74" s="16" t="s">
        <v>17</v>
      </c>
      <c r="E74" s="17">
        <v>1215.76</v>
      </c>
    </row>
    <row r="75" spans="1:5" ht="36" outlineLevel="5" x14ac:dyDescent="0.2">
      <c r="A75" s="12" t="s">
        <v>84</v>
      </c>
      <c r="B75" s="11" t="s">
        <v>73</v>
      </c>
      <c r="C75" s="11" t="s">
        <v>83</v>
      </c>
      <c r="D75" s="11" t="s">
        <v>0</v>
      </c>
      <c r="E75" s="13">
        <f>+E76</f>
        <v>184.9</v>
      </c>
    </row>
    <row r="76" spans="1:5" ht="36" outlineLevel="7" x14ac:dyDescent="0.2">
      <c r="A76" s="15" t="s">
        <v>18</v>
      </c>
      <c r="B76" s="16" t="s">
        <v>73</v>
      </c>
      <c r="C76" s="16" t="s">
        <v>83</v>
      </c>
      <c r="D76" s="16" t="s">
        <v>17</v>
      </c>
      <c r="E76" s="17">
        <v>184.9</v>
      </c>
    </row>
    <row r="77" spans="1:5" ht="48" outlineLevel="5" x14ac:dyDescent="0.2">
      <c r="A77" s="12" t="s">
        <v>86</v>
      </c>
      <c r="B77" s="11" t="s">
        <v>73</v>
      </c>
      <c r="C77" s="11" t="s">
        <v>85</v>
      </c>
      <c r="D77" s="11" t="s">
        <v>0</v>
      </c>
      <c r="E77" s="13">
        <f>+E78</f>
        <v>1236.74</v>
      </c>
    </row>
    <row r="78" spans="1:5" ht="36" outlineLevel="7" x14ac:dyDescent="0.2">
      <c r="A78" s="15" t="s">
        <v>18</v>
      </c>
      <c r="B78" s="16" t="s">
        <v>73</v>
      </c>
      <c r="C78" s="16" t="s">
        <v>85</v>
      </c>
      <c r="D78" s="16" t="s">
        <v>17</v>
      </c>
      <c r="E78" s="17">
        <v>1236.74</v>
      </c>
    </row>
    <row r="79" spans="1:5" ht="60" outlineLevel="5" x14ac:dyDescent="0.2">
      <c r="A79" s="12" t="s">
        <v>88</v>
      </c>
      <c r="B79" s="11" t="s">
        <v>73</v>
      </c>
      <c r="C79" s="11" t="s">
        <v>87</v>
      </c>
      <c r="D79" s="11" t="s">
        <v>0</v>
      </c>
      <c r="E79" s="13">
        <f>+E80</f>
        <v>272.35000000000002</v>
      </c>
    </row>
    <row r="80" spans="1:5" ht="36" outlineLevel="7" x14ac:dyDescent="0.2">
      <c r="A80" s="15" t="s">
        <v>18</v>
      </c>
      <c r="B80" s="16" t="s">
        <v>73</v>
      </c>
      <c r="C80" s="16" t="s">
        <v>87</v>
      </c>
      <c r="D80" s="16" t="s">
        <v>17</v>
      </c>
      <c r="E80" s="17">
        <v>272.35000000000002</v>
      </c>
    </row>
    <row r="81" spans="1:5" ht="24" outlineLevel="1" x14ac:dyDescent="0.2">
      <c r="A81" s="12" t="s">
        <v>90</v>
      </c>
      <c r="B81" s="11" t="s">
        <v>89</v>
      </c>
      <c r="C81" s="11" t="s">
        <v>0</v>
      </c>
      <c r="D81" s="11" t="s">
        <v>0</v>
      </c>
      <c r="E81" s="13">
        <f>+E82+E84+E86</f>
        <v>379</v>
      </c>
    </row>
    <row r="82" spans="1:5" ht="72" outlineLevel="5" x14ac:dyDescent="0.2">
      <c r="A82" s="12" t="s">
        <v>92</v>
      </c>
      <c r="B82" s="11" t="s">
        <v>89</v>
      </c>
      <c r="C82" s="11" t="s">
        <v>91</v>
      </c>
      <c r="D82" s="11" t="s">
        <v>0</v>
      </c>
      <c r="E82" s="13">
        <f>+E83</f>
        <v>279</v>
      </c>
    </row>
    <row r="83" spans="1:5" ht="36" outlineLevel="7" x14ac:dyDescent="0.2">
      <c r="A83" s="15" t="s">
        <v>18</v>
      </c>
      <c r="B83" s="16" t="s">
        <v>89</v>
      </c>
      <c r="C83" s="16" t="s">
        <v>91</v>
      </c>
      <c r="D83" s="16" t="s">
        <v>17</v>
      </c>
      <c r="E83" s="17">
        <v>279</v>
      </c>
    </row>
    <row r="84" spans="1:5" ht="60" outlineLevel="5" x14ac:dyDescent="0.2">
      <c r="A84" s="12" t="s">
        <v>94</v>
      </c>
      <c r="B84" s="11" t="s">
        <v>89</v>
      </c>
      <c r="C84" s="11" t="s">
        <v>93</v>
      </c>
      <c r="D84" s="11" t="s">
        <v>0</v>
      </c>
      <c r="E84" s="13">
        <f>+E85</f>
        <v>70</v>
      </c>
    </row>
    <row r="85" spans="1:5" ht="36" outlineLevel="7" x14ac:dyDescent="0.2">
      <c r="A85" s="15" t="s">
        <v>18</v>
      </c>
      <c r="B85" s="16" t="s">
        <v>89</v>
      </c>
      <c r="C85" s="16" t="s">
        <v>93</v>
      </c>
      <c r="D85" s="16" t="s">
        <v>17</v>
      </c>
      <c r="E85" s="17">
        <v>70</v>
      </c>
    </row>
    <row r="86" spans="1:5" ht="60" outlineLevel="5" x14ac:dyDescent="0.2">
      <c r="A86" s="12" t="s">
        <v>96</v>
      </c>
      <c r="B86" s="11" t="s">
        <v>89</v>
      </c>
      <c r="C86" s="11" t="s">
        <v>95</v>
      </c>
      <c r="D86" s="11" t="s">
        <v>0</v>
      </c>
      <c r="E86" s="13">
        <f>+E87</f>
        <v>30</v>
      </c>
    </row>
    <row r="87" spans="1:5" ht="48" outlineLevel="7" x14ac:dyDescent="0.2">
      <c r="A87" s="15" t="s">
        <v>98</v>
      </c>
      <c r="B87" s="16" t="s">
        <v>89</v>
      </c>
      <c r="C87" s="16" t="s">
        <v>95</v>
      </c>
      <c r="D87" s="16" t="s">
        <v>97</v>
      </c>
      <c r="E87" s="17">
        <v>30</v>
      </c>
    </row>
    <row r="88" spans="1:5" ht="24" x14ac:dyDescent="0.2">
      <c r="A88" s="12" t="s">
        <v>100</v>
      </c>
      <c r="B88" s="11" t="s">
        <v>99</v>
      </c>
      <c r="C88" s="11" t="s">
        <v>0</v>
      </c>
      <c r="D88" s="11" t="s">
        <v>0</v>
      </c>
      <c r="E88" s="13">
        <f>+E89+E92+E106</f>
        <v>16514.39</v>
      </c>
    </row>
    <row r="89" spans="1:5" outlineLevel="1" x14ac:dyDescent="0.2">
      <c r="A89" s="12" t="s">
        <v>102</v>
      </c>
      <c r="B89" s="11" t="s">
        <v>101</v>
      </c>
      <c r="C89" s="11" t="s">
        <v>0</v>
      </c>
      <c r="D89" s="11" t="s">
        <v>0</v>
      </c>
      <c r="E89" s="13">
        <f>+E90</f>
        <v>250</v>
      </c>
    </row>
    <row r="90" spans="1:5" ht="36" outlineLevel="5" x14ac:dyDescent="0.2">
      <c r="A90" s="12" t="s">
        <v>104</v>
      </c>
      <c r="B90" s="11" t="s">
        <v>101</v>
      </c>
      <c r="C90" s="11" t="s">
        <v>103</v>
      </c>
      <c r="D90" s="11" t="s">
        <v>0</v>
      </c>
      <c r="E90" s="13">
        <f>+E91</f>
        <v>250</v>
      </c>
    </row>
    <row r="91" spans="1:5" ht="36" outlineLevel="7" x14ac:dyDescent="0.2">
      <c r="A91" s="15" t="s">
        <v>18</v>
      </c>
      <c r="B91" s="16" t="s">
        <v>101</v>
      </c>
      <c r="C91" s="16" t="s">
        <v>103</v>
      </c>
      <c r="D91" s="16" t="s">
        <v>17</v>
      </c>
      <c r="E91" s="17">
        <v>250</v>
      </c>
    </row>
    <row r="92" spans="1:5" outlineLevel="1" x14ac:dyDescent="0.2">
      <c r="A92" s="12" t="s">
        <v>106</v>
      </c>
      <c r="B92" s="11" t="s">
        <v>105</v>
      </c>
      <c r="C92" s="11" t="s">
        <v>0</v>
      </c>
      <c r="D92" s="11" t="s">
        <v>0</v>
      </c>
      <c r="E92" s="13">
        <f>+E93+E95+E97+E99+E102+E104</f>
        <v>11755.52</v>
      </c>
    </row>
    <row r="93" spans="1:5" ht="168" outlineLevel="5" x14ac:dyDescent="0.2">
      <c r="A93" s="18" t="s">
        <v>108</v>
      </c>
      <c r="B93" s="11" t="s">
        <v>105</v>
      </c>
      <c r="C93" s="11" t="s">
        <v>107</v>
      </c>
      <c r="D93" s="11" t="s">
        <v>0</v>
      </c>
      <c r="E93" s="13">
        <f>+E94</f>
        <v>1608</v>
      </c>
    </row>
    <row r="94" spans="1:5" ht="48" outlineLevel="7" x14ac:dyDescent="0.2">
      <c r="A94" s="15" t="s">
        <v>110</v>
      </c>
      <c r="B94" s="16" t="s">
        <v>105</v>
      </c>
      <c r="C94" s="16" t="s">
        <v>107</v>
      </c>
      <c r="D94" s="16" t="s">
        <v>109</v>
      </c>
      <c r="E94" s="17">
        <v>1608</v>
      </c>
    </row>
    <row r="95" spans="1:5" ht="48" outlineLevel="5" x14ac:dyDescent="0.2">
      <c r="A95" s="12" t="s">
        <v>112</v>
      </c>
      <c r="B95" s="11" t="s">
        <v>105</v>
      </c>
      <c r="C95" s="11" t="s">
        <v>111</v>
      </c>
      <c r="D95" s="11" t="s">
        <v>0</v>
      </c>
      <c r="E95" s="13">
        <f>+E96</f>
        <v>740</v>
      </c>
    </row>
    <row r="96" spans="1:5" ht="48" outlineLevel="7" x14ac:dyDescent="0.2">
      <c r="A96" s="15" t="s">
        <v>98</v>
      </c>
      <c r="B96" s="16" t="s">
        <v>105</v>
      </c>
      <c r="C96" s="16" t="s">
        <v>111</v>
      </c>
      <c r="D96" s="16" t="s">
        <v>97</v>
      </c>
      <c r="E96" s="17">
        <v>740</v>
      </c>
    </row>
    <row r="97" spans="1:5" ht="108" outlineLevel="5" x14ac:dyDescent="0.2">
      <c r="A97" s="12" t="s">
        <v>114</v>
      </c>
      <c r="B97" s="11" t="s">
        <v>105</v>
      </c>
      <c r="C97" s="11" t="s">
        <v>113</v>
      </c>
      <c r="D97" s="11" t="s">
        <v>0</v>
      </c>
      <c r="E97" s="13">
        <f>+E98</f>
        <v>623.29999999999995</v>
      </c>
    </row>
    <row r="98" spans="1:5" ht="36" outlineLevel="7" x14ac:dyDescent="0.2">
      <c r="A98" s="15" t="s">
        <v>18</v>
      </c>
      <c r="B98" s="16" t="s">
        <v>105</v>
      </c>
      <c r="C98" s="16" t="s">
        <v>113</v>
      </c>
      <c r="D98" s="16" t="s">
        <v>17</v>
      </c>
      <c r="E98" s="17">
        <v>623.29999999999995</v>
      </c>
    </row>
    <row r="99" spans="1:5" ht="36" outlineLevel="5" x14ac:dyDescent="0.2">
      <c r="A99" s="12" t="s">
        <v>104</v>
      </c>
      <c r="B99" s="11" t="s">
        <v>105</v>
      </c>
      <c r="C99" s="11" t="s">
        <v>103</v>
      </c>
      <c r="D99" s="11" t="s">
        <v>0</v>
      </c>
      <c r="E99" s="13">
        <f>+E100+E101</f>
        <v>3904.2200000000003</v>
      </c>
    </row>
    <row r="100" spans="1:5" ht="48" outlineLevel="7" x14ac:dyDescent="0.2">
      <c r="A100" s="15" t="s">
        <v>110</v>
      </c>
      <c r="B100" s="16" t="s">
        <v>105</v>
      </c>
      <c r="C100" s="16" t="s">
        <v>103</v>
      </c>
      <c r="D100" s="16" t="s">
        <v>109</v>
      </c>
      <c r="E100" s="17">
        <v>2307.67</v>
      </c>
    </row>
    <row r="101" spans="1:5" ht="36" outlineLevel="7" x14ac:dyDescent="0.2">
      <c r="A101" s="15" t="s">
        <v>18</v>
      </c>
      <c r="B101" s="16" t="s">
        <v>105</v>
      </c>
      <c r="C101" s="16" t="s">
        <v>103</v>
      </c>
      <c r="D101" s="16" t="s">
        <v>17</v>
      </c>
      <c r="E101" s="17">
        <v>1596.55</v>
      </c>
    </row>
    <row r="102" spans="1:5" ht="108" outlineLevel="5" x14ac:dyDescent="0.2">
      <c r="A102" s="12" t="s">
        <v>116</v>
      </c>
      <c r="B102" s="11" t="s">
        <v>105</v>
      </c>
      <c r="C102" s="11" t="s">
        <v>115</v>
      </c>
      <c r="D102" s="11" t="s">
        <v>0</v>
      </c>
      <c r="E102" s="13">
        <f>+E103</f>
        <v>3380</v>
      </c>
    </row>
    <row r="103" spans="1:5" ht="36" outlineLevel="7" x14ac:dyDescent="0.2">
      <c r="A103" s="15" t="s">
        <v>18</v>
      </c>
      <c r="B103" s="16" t="s">
        <v>105</v>
      </c>
      <c r="C103" s="16" t="s">
        <v>115</v>
      </c>
      <c r="D103" s="16" t="s">
        <v>17</v>
      </c>
      <c r="E103" s="17">
        <v>3380</v>
      </c>
    </row>
    <row r="104" spans="1:5" ht="96" outlineLevel="5" x14ac:dyDescent="0.2">
      <c r="A104" s="12" t="s">
        <v>118</v>
      </c>
      <c r="B104" s="11" t="s">
        <v>105</v>
      </c>
      <c r="C104" s="11" t="s">
        <v>117</v>
      </c>
      <c r="D104" s="11" t="s">
        <v>0</v>
      </c>
      <c r="E104" s="13">
        <f>+E105</f>
        <v>1500</v>
      </c>
    </row>
    <row r="105" spans="1:5" ht="36" outlineLevel="7" x14ac:dyDescent="0.2">
      <c r="A105" s="15" t="s">
        <v>18</v>
      </c>
      <c r="B105" s="16" t="s">
        <v>105</v>
      </c>
      <c r="C105" s="16" t="s">
        <v>117</v>
      </c>
      <c r="D105" s="16" t="s">
        <v>17</v>
      </c>
      <c r="E105" s="17">
        <v>1500</v>
      </c>
    </row>
    <row r="106" spans="1:5" outlineLevel="1" x14ac:dyDescent="0.2">
      <c r="A106" s="12" t="s">
        <v>120</v>
      </c>
      <c r="B106" s="11" t="s">
        <v>119</v>
      </c>
      <c r="C106" s="11" t="s">
        <v>0</v>
      </c>
      <c r="D106" s="11" t="s">
        <v>0</v>
      </c>
      <c r="E106" s="13">
        <f>+E107+E109+E111+E113+E115</f>
        <v>4508.87</v>
      </c>
    </row>
    <row r="107" spans="1:5" ht="96" outlineLevel="5" x14ac:dyDescent="0.2">
      <c r="A107" s="12" t="s">
        <v>122</v>
      </c>
      <c r="B107" s="11" t="s">
        <v>119</v>
      </c>
      <c r="C107" s="11" t="s">
        <v>121</v>
      </c>
      <c r="D107" s="11" t="s">
        <v>0</v>
      </c>
      <c r="E107" s="13">
        <f>+E108</f>
        <v>500</v>
      </c>
    </row>
    <row r="108" spans="1:5" ht="36" outlineLevel="7" x14ac:dyDescent="0.2">
      <c r="A108" s="15" t="s">
        <v>18</v>
      </c>
      <c r="B108" s="16" t="s">
        <v>119</v>
      </c>
      <c r="C108" s="16" t="s">
        <v>121</v>
      </c>
      <c r="D108" s="16" t="s">
        <v>17</v>
      </c>
      <c r="E108" s="17">
        <v>500</v>
      </c>
    </row>
    <row r="109" spans="1:5" ht="24" outlineLevel="5" x14ac:dyDescent="0.2">
      <c r="A109" s="12" t="s">
        <v>124</v>
      </c>
      <c r="B109" s="11" t="s">
        <v>119</v>
      </c>
      <c r="C109" s="11" t="s">
        <v>123</v>
      </c>
      <c r="D109" s="11" t="s">
        <v>0</v>
      </c>
      <c r="E109" s="13">
        <f>+E110</f>
        <v>901</v>
      </c>
    </row>
    <row r="110" spans="1:5" ht="36" outlineLevel="7" x14ac:dyDescent="0.2">
      <c r="A110" s="15" t="s">
        <v>18</v>
      </c>
      <c r="B110" s="16" t="s">
        <v>119</v>
      </c>
      <c r="C110" s="16" t="s">
        <v>123</v>
      </c>
      <c r="D110" s="16" t="s">
        <v>17</v>
      </c>
      <c r="E110" s="17">
        <v>901</v>
      </c>
    </row>
    <row r="111" spans="1:5" ht="36" outlineLevel="5" x14ac:dyDescent="0.2">
      <c r="A111" s="12" t="s">
        <v>126</v>
      </c>
      <c r="B111" s="11" t="s">
        <v>119</v>
      </c>
      <c r="C111" s="11" t="s">
        <v>125</v>
      </c>
      <c r="D111" s="11" t="s">
        <v>0</v>
      </c>
      <c r="E111" s="13">
        <f>+E112</f>
        <v>103.5</v>
      </c>
    </row>
    <row r="112" spans="1:5" ht="36" outlineLevel="7" x14ac:dyDescent="0.2">
      <c r="A112" s="15" t="s">
        <v>18</v>
      </c>
      <c r="B112" s="16" t="s">
        <v>119</v>
      </c>
      <c r="C112" s="16" t="s">
        <v>125</v>
      </c>
      <c r="D112" s="16" t="s">
        <v>17</v>
      </c>
      <c r="E112" s="17">
        <v>103.5</v>
      </c>
    </row>
    <row r="113" spans="1:5" ht="36" outlineLevel="5" x14ac:dyDescent="0.2">
      <c r="A113" s="12" t="s">
        <v>128</v>
      </c>
      <c r="B113" s="11" t="s">
        <v>119</v>
      </c>
      <c r="C113" s="11" t="s">
        <v>127</v>
      </c>
      <c r="D113" s="11" t="s">
        <v>0</v>
      </c>
      <c r="E113" s="13">
        <f>+E114</f>
        <v>2762</v>
      </c>
    </row>
    <row r="114" spans="1:5" ht="36" outlineLevel="7" x14ac:dyDescent="0.2">
      <c r="A114" s="15" t="s">
        <v>18</v>
      </c>
      <c r="B114" s="16" t="s">
        <v>119</v>
      </c>
      <c r="C114" s="16" t="s">
        <v>127</v>
      </c>
      <c r="D114" s="16" t="s">
        <v>17</v>
      </c>
      <c r="E114" s="17">
        <v>2762</v>
      </c>
    </row>
    <row r="115" spans="1:5" ht="60" outlineLevel="5" x14ac:dyDescent="0.2">
      <c r="A115" s="12" t="s">
        <v>88</v>
      </c>
      <c r="B115" s="11" t="s">
        <v>119</v>
      </c>
      <c r="C115" s="11" t="s">
        <v>87</v>
      </c>
      <c r="D115" s="11" t="s">
        <v>0</v>
      </c>
      <c r="E115" s="13">
        <f>+E116</f>
        <v>242.37</v>
      </c>
    </row>
    <row r="116" spans="1:5" ht="36" outlineLevel="7" x14ac:dyDescent="0.2">
      <c r="A116" s="15" t="s">
        <v>18</v>
      </c>
      <c r="B116" s="16" t="s">
        <v>119</v>
      </c>
      <c r="C116" s="16" t="s">
        <v>87</v>
      </c>
      <c r="D116" s="16" t="s">
        <v>17</v>
      </c>
      <c r="E116" s="17">
        <v>242.37</v>
      </c>
    </row>
    <row r="117" spans="1:5" x14ac:dyDescent="0.2">
      <c r="A117" s="12" t="s">
        <v>130</v>
      </c>
      <c r="B117" s="11" t="s">
        <v>129</v>
      </c>
      <c r="C117" s="11" t="s">
        <v>0</v>
      </c>
      <c r="D117" s="11" t="s">
        <v>0</v>
      </c>
      <c r="E117" s="13">
        <v>110</v>
      </c>
    </row>
    <row r="118" spans="1:5" ht="24" outlineLevel="1" x14ac:dyDescent="0.2">
      <c r="A118" s="12" t="s">
        <v>132</v>
      </c>
      <c r="B118" s="11" t="s">
        <v>131</v>
      </c>
      <c r="C118" s="11" t="s">
        <v>0</v>
      </c>
      <c r="D118" s="11" t="s">
        <v>0</v>
      </c>
      <c r="E118" s="13">
        <v>110</v>
      </c>
    </row>
    <row r="119" spans="1:5" ht="60" outlineLevel="5" x14ac:dyDescent="0.2">
      <c r="A119" s="12" t="s">
        <v>134</v>
      </c>
      <c r="B119" s="11" t="s">
        <v>131</v>
      </c>
      <c r="C119" s="11" t="s">
        <v>133</v>
      </c>
      <c r="D119" s="11" t="s">
        <v>0</v>
      </c>
      <c r="E119" s="13">
        <f>+E120</f>
        <v>110</v>
      </c>
    </row>
    <row r="120" spans="1:5" ht="36" outlineLevel="7" x14ac:dyDescent="0.2">
      <c r="A120" s="15" t="s">
        <v>18</v>
      </c>
      <c r="B120" s="16" t="s">
        <v>131</v>
      </c>
      <c r="C120" s="16" t="s">
        <v>133</v>
      </c>
      <c r="D120" s="16" t="s">
        <v>17</v>
      </c>
      <c r="E120" s="17">
        <v>110</v>
      </c>
    </row>
    <row r="121" spans="1:5" x14ac:dyDescent="0.2">
      <c r="A121" s="12" t="s">
        <v>136</v>
      </c>
      <c r="B121" s="11" t="s">
        <v>135</v>
      </c>
      <c r="C121" s="11" t="s">
        <v>0</v>
      </c>
      <c r="D121" s="11" t="s">
        <v>0</v>
      </c>
      <c r="E121" s="13">
        <f>+E122+E137</f>
        <v>11628.92</v>
      </c>
    </row>
    <row r="122" spans="1:5" outlineLevel="1" x14ac:dyDescent="0.2">
      <c r="A122" s="12" t="s">
        <v>138</v>
      </c>
      <c r="B122" s="11" t="s">
        <v>137</v>
      </c>
      <c r="C122" s="11" t="s">
        <v>0</v>
      </c>
      <c r="D122" s="11" t="s">
        <v>0</v>
      </c>
      <c r="E122" s="13">
        <f>+E123+E127+E130+E133+E135</f>
        <v>11555.92</v>
      </c>
    </row>
    <row r="123" spans="1:5" ht="36" outlineLevel="5" x14ac:dyDescent="0.2">
      <c r="A123" s="12" t="s">
        <v>140</v>
      </c>
      <c r="B123" s="11" t="s">
        <v>137</v>
      </c>
      <c r="C123" s="11" t="s">
        <v>139</v>
      </c>
      <c r="D123" s="11" t="s">
        <v>0</v>
      </c>
      <c r="E123" s="13">
        <f>+E124+E125+E126</f>
        <v>4981.07</v>
      </c>
    </row>
    <row r="124" spans="1:5" ht="48" outlineLevel="7" x14ac:dyDescent="0.2">
      <c r="A124" s="15" t="s">
        <v>142</v>
      </c>
      <c r="B124" s="16" t="s">
        <v>137</v>
      </c>
      <c r="C124" s="16" t="s">
        <v>139</v>
      </c>
      <c r="D124" s="16" t="s">
        <v>141</v>
      </c>
      <c r="E124" s="17">
        <v>2259.64</v>
      </c>
    </row>
    <row r="125" spans="1:5" ht="36" outlineLevel="7" x14ac:dyDescent="0.2">
      <c r="A125" s="15" t="s">
        <v>18</v>
      </c>
      <c r="B125" s="16" t="s">
        <v>137</v>
      </c>
      <c r="C125" s="16" t="s">
        <v>139</v>
      </c>
      <c r="D125" s="16" t="s">
        <v>17</v>
      </c>
      <c r="E125" s="17">
        <v>2711.43</v>
      </c>
    </row>
    <row r="126" spans="1:5" ht="24" outlineLevel="7" x14ac:dyDescent="0.2">
      <c r="A126" s="15" t="s">
        <v>20</v>
      </c>
      <c r="B126" s="16" t="s">
        <v>137</v>
      </c>
      <c r="C126" s="16" t="s">
        <v>139</v>
      </c>
      <c r="D126" s="16" t="s">
        <v>19</v>
      </c>
      <c r="E126" s="17">
        <v>10</v>
      </c>
    </row>
    <row r="127" spans="1:5" ht="36" outlineLevel="5" x14ac:dyDescent="0.2">
      <c r="A127" s="12" t="s">
        <v>144</v>
      </c>
      <c r="B127" s="11" t="s">
        <v>137</v>
      </c>
      <c r="C127" s="11" t="s">
        <v>143</v>
      </c>
      <c r="D127" s="11" t="s">
        <v>0</v>
      </c>
      <c r="E127" s="13">
        <f>+E128+E129</f>
        <v>369.35</v>
      </c>
    </row>
    <row r="128" spans="1:5" ht="48" outlineLevel="7" x14ac:dyDescent="0.2">
      <c r="A128" s="15" t="s">
        <v>142</v>
      </c>
      <c r="B128" s="16" t="s">
        <v>137</v>
      </c>
      <c r="C128" s="16" t="s">
        <v>143</v>
      </c>
      <c r="D128" s="16" t="s">
        <v>141</v>
      </c>
      <c r="E128" s="17">
        <v>287.85000000000002</v>
      </c>
    </row>
    <row r="129" spans="1:7" ht="36" outlineLevel="7" x14ac:dyDescent="0.2">
      <c r="A129" s="15" t="s">
        <v>18</v>
      </c>
      <c r="B129" s="16" t="s">
        <v>137</v>
      </c>
      <c r="C129" s="16" t="s">
        <v>143</v>
      </c>
      <c r="D129" s="16" t="s">
        <v>17</v>
      </c>
      <c r="E129" s="17">
        <v>81.5</v>
      </c>
    </row>
    <row r="130" spans="1:7" ht="36" outlineLevel="5" x14ac:dyDescent="0.2">
      <c r="A130" s="12" t="s">
        <v>146</v>
      </c>
      <c r="B130" s="11" t="s">
        <v>137</v>
      </c>
      <c r="C130" s="11" t="s">
        <v>145</v>
      </c>
      <c r="D130" s="11" t="s">
        <v>0</v>
      </c>
      <c r="E130" s="13">
        <f>+E131+E132</f>
        <v>1577.7</v>
      </c>
    </row>
    <row r="131" spans="1:7" ht="48" outlineLevel="7" x14ac:dyDescent="0.2">
      <c r="A131" s="15" t="s">
        <v>142</v>
      </c>
      <c r="B131" s="16" t="s">
        <v>137</v>
      </c>
      <c r="C131" s="16" t="s">
        <v>145</v>
      </c>
      <c r="D131" s="16" t="s">
        <v>141</v>
      </c>
      <c r="E131" s="17">
        <v>1061.7</v>
      </c>
    </row>
    <row r="132" spans="1:7" ht="36" outlineLevel="7" x14ac:dyDescent="0.2">
      <c r="A132" s="15" t="s">
        <v>18</v>
      </c>
      <c r="B132" s="16" t="s">
        <v>137</v>
      </c>
      <c r="C132" s="16" t="s">
        <v>145</v>
      </c>
      <c r="D132" s="16" t="s">
        <v>17</v>
      </c>
      <c r="E132" s="17">
        <v>516</v>
      </c>
    </row>
    <row r="133" spans="1:7" ht="72" outlineLevel="5" x14ac:dyDescent="0.2">
      <c r="A133" s="12" t="s">
        <v>148</v>
      </c>
      <c r="B133" s="11" t="s">
        <v>137</v>
      </c>
      <c r="C133" s="11" t="s">
        <v>147</v>
      </c>
      <c r="D133" s="11" t="s">
        <v>0</v>
      </c>
      <c r="E133" s="13">
        <f>+E134</f>
        <v>627.79999999999995</v>
      </c>
    </row>
    <row r="134" spans="1:7" ht="48" outlineLevel="7" x14ac:dyDescent="0.2">
      <c r="A134" s="15" t="s">
        <v>142</v>
      </c>
      <c r="B134" s="16" t="s">
        <v>137</v>
      </c>
      <c r="C134" s="16" t="s">
        <v>147</v>
      </c>
      <c r="D134" s="16" t="s">
        <v>141</v>
      </c>
      <c r="E134" s="17">
        <v>627.79999999999995</v>
      </c>
    </row>
    <row r="135" spans="1:7" ht="36" outlineLevel="5" x14ac:dyDescent="0.2">
      <c r="A135" s="12" t="s">
        <v>150</v>
      </c>
      <c r="B135" s="11" t="s">
        <v>137</v>
      </c>
      <c r="C135" s="11" t="s">
        <v>149</v>
      </c>
      <c r="D135" s="11" t="s">
        <v>0</v>
      </c>
      <c r="E135" s="22">
        <f>+E136</f>
        <v>4000</v>
      </c>
      <c r="F135" s="24"/>
      <c r="G135" s="5"/>
    </row>
    <row r="136" spans="1:7" ht="48" outlineLevel="7" x14ac:dyDescent="0.2">
      <c r="A136" s="15" t="s">
        <v>110</v>
      </c>
      <c r="B136" s="16" t="s">
        <v>137</v>
      </c>
      <c r="C136" s="16" t="s">
        <v>149</v>
      </c>
      <c r="D136" s="16" t="s">
        <v>109</v>
      </c>
      <c r="E136" s="23">
        <v>4000</v>
      </c>
      <c r="F136" s="24"/>
      <c r="G136" s="5"/>
    </row>
    <row r="137" spans="1:7" outlineLevel="7" x14ac:dyDescent="0.2">
      <c r="A137" s="27" t="s">
        <v>180</v>
      </c>
      <c r="B137" s="32" t="s">
        <v>181</v>
      </c>
      <c r="C137" s="32"/>
      <c r="D137" s="32"/>
      <c r="E137" s="31">
        <f>+E138</f>
        <v>73</v>
      </c>
      <c r="F137" s="25"/>
      <c r="G137" s="5"/>
    </row>
    <row r="138" spans="1:7" ht="36" outlineLevel="7" x14ac:dyDescent="0.2">
      <c r="A138" s="28" t="s">
        <v>182</v>
      </c>
      <c r="B138" s="33" t="s">
        <v>181</v>
      </c>
      <c r="C138" s="33" t="s">
        <v>184</v>
      </c>
      <c r="D138" s="33"/>
      <c r="E138" s="30">
        <f>+E139</f>
        <v>73</v>
      </c>
      <c r="F138" s="26"/>
      <c r="G138" s="5"/>
    </row>
    <row r="139" spans="1:7" ht="24" outlineLevel="7" x14ac:dyDescent="0.2">
      <c r="A139" s="29" t="s">
        <v>183</v>
      </c>
      <c r="B139" s="33" t="s">
        <v>181</v>
      </c>
      <c r="C139" s="33" t="s">
        <v>184</v>
      </c>
      <c r="D139" s="33" t="s">
        <v>17</v>
      </c>
      <c r="E139" s="30">
        <v>73</v>
      </c>
      <c r="F139" s="26"/>
      <c r="G139" s="5"/>
    </row>
    <row r="140" spans="1:7" x14ac:dyDescent="0.2">
      <c r="A140" s="12" t="s">
        <v>152</v>
      </c>
      <c r="B140" s="11" t="s">
        <v>151</v>
      </c>
      <c r="C140" s="11" t="s">
        <v>0</v>
      </c>
      <c r="D140" s="11" t="s">
        <v>0</v>
      </c>
      <c r="E140" s="22">
        <f>+E141</f>
        <v>40</v>
      </c>
      <c r="F140" s="24"/>
      <c r="G140" s="5"/>
    </row>
    <row r="141" spans="1:7" outlineLevel="1" x14ac:dyDescent="0.2">
      <c r="A141" s="12" t="s">
        <v>154</v>
      </c>
      <c r="B141" s="11" t="s">
        <v>153</v>
      </c>
      <c r="C141" s="11" t="s">
        <v>0</v>
      </c>
      <c r="D141" s="11" t="s">
        <v>0</v>
      </c>
      <c r="E141" s="22">
        <f>+E142</f>
        <v>40</v>
      </c>
      <c r="F141" s="24"/>
      <c r="G141" s="5"/>
    </row>
    <row r="142" spans="1:7" ht="72" outlineLevel="5" x14ac:dyDescent="0.2">
      <c r="A142" s="12" t="s">
        <v>156</v>
      </c>
      <c r="B142" s="11" t="s">
        <v>153</v>
      </c>
      <c r="C142" s="11" t="s">
        <v>155</v>
      </c>
      <c r="D142" s="11" t="s">
        <v>0</v>
      </c>
      <c r="E142" s="22">
        <f>+E143</f>
        <v>40</v>
      </c>
      <c r="F142" s="24"/>
      <c r="G142" s="5"/>
    </row>
    <row r="143" spans="1:7" ht="36" outlineLevel="7" x14ac:dyDescent="0.2">
      <c r="A143" s="15" t="s">
        <v>158</v>
      </c>
      <c r="B143" s="16" t="s">
        <v>153</v>
      </c>
      <c r="C143" s="16" t="s">
        <v>155</v>
      </c>
      <c r="D143" s="16" t="s">
        <v>157</v>
      </c>
      <c r="E143" s="17">
        <v>40</v>
      </c>
    </row>
    <row r="144" spans="1:7" ht="24" x14ac:dyDescent="0.2">
      <c r="A144" s="12" t="s">
        <v>160</v>
      </c>
      <c r="B144" s="11" t="s">
        <v>159</v>
      </c>
      <c r="C144" s="11" t="s">
        <v>0</v>
      </c>
      <c r="D144" s="11" t="s">
        <v>0</v>
      </c>
      <c r="E144" s="13">
        <f>+E145</f>
        <v>815</v>
      </c>
    </row>
    <row r="145" spans="1:5" outlineLevel="1" x14ac:dyDescent="0.2">
      <c r="A145" s="12" t="s">
        <v>162</v>
      </c>
      <c r="B145" s="11" t="s">
        <v>161</v>
      </c>
      <c r="C145" s="11" t="s">
        <v>0</v>
      </c>
      <c r="D145" s="11" t="s">
        <v>0</v>
      </c>
      <c r="E145" s="13">
        <f>+E146</f>
        <v>815</v>
      </c>
    </row>
    <row r="146" spans="1:5" ht="48" outlineLevel="5" x14ac:dyDescent="0.2">
      <c r="A146" s="12" t="s">
        <v>164</v>
      </c>
      <c r="B146" s="11" t="s">
        <v>161</v>
      </c>
      <c r="C146" s="11" t="s">
        <v>163</v>
      </c>
      <c r="D146" s="11" t="s">
        <v>0</v>
      </c>
      <c r="E146" s="13">
        <f>+E147+E148+E149</f>
        <v>815</v>
      </c>
    </row>
    <row r="147" spans="1:5" ht="48" outlineLevel="7" x14ac:dyDescent="0.2">
      <c r="A147" s="15" t="s">
        <v>142</v>
      </c>
      <c r="B147" s="16" t="s">
        <v>161</v>
      </c>
      <c r="C147" s="16" t="s">
        <v>163</v>
      </c>
      <c r="D147" s="16" t="s">
        <v>141</v>
      </c>
      <c r="E147" s="17">
        <v>281.69</v>
      </c>
    </row>
    <row r="148" spans="1:5" ht="60" outlineLevel="7" x14ac:dyDescent="0.2">
      <c r="A148" s="15" t="s">
        <v>166</v>
      </c>
      <c r="B148" s="16" t="s">
        <v>161</v>
      </c>
      <c r="C148" s="16" t="s">
        <v>163</v>
      </c>
      <c r="D148" s="16" t="s">
        <v>165</v>
      </c>
      <c r="E148" s="17">
        <v>35.549999999999997</v>
      </c>
    </row>
    <row r="149" spans="1:5" ht="36" outlineLevel="7" x14ac:dyDescent="0.2">
      <c r="A149" s="15" t="s">
        <v>18</v>
      </c>
      <c r="B149" s="16" t="s">
        <v>161</v>
      </c>
      <c r="C149" s="16" t="s">
        <v>163</v>
      </c>
      <c r="D149" s="16" t="s">
        <v>17</v>
      </c>
      <c r="E149" s="17">
        <v>497.76</v>
      </c>
    </row>
    <row r="150" spans="1:5" ht="72" x14ac:dyDescent="0.2">
      <c r="A150" s="12" t="s">
        <v>168</v>
      </c>
      <c r="B150" s="11" t="s">
        <v>167</v>
      </c>
      <c r="C150" s="11" t="s">
        <v>0</v>
      </c>
      <c r="D150" s="11" t="s">
        <v>0</v>
      </c>
      <c r="E150" s="13">
        <f>+E151</f>
        <v>50</v>
      </c>
    </row>
    <row r="151" spans="1:5" ht="24" outlineLevel="1" x14ac:dyDescent="0.2">
      <c r="A151" s="12" t="s">
        <v>170</v>
      </c>
      <c r="B151" s="11" t="s">
        <v>169</v>
      </c>
      <c r="C151" s="11" t="s">
        <v>0</v>
      </c>
      <c r="D151" s="11" t="s">
        <v>0</v>
      </c>
      <c r="E151" s="13">
        <f>+E152</f>
        <v>50</v>
      </c>
    </row>
    <row r="152" spans="1:5" ht="48" outlineLevel="5" x14ac:dyDescent="0.2">
      <c r="A152" s="12" t="s">
        <v>172</v>
      </c>
      <c r="B152" s="11" t="s">
        <v>169</v>
      </c>
      <c r="C152" s="11" t="s">
        <v>171</v>
      </c>
      <c r="D152" s="11" t="s">
        <v>0</v>
      </c>
      <c r="E152" s="13">
        <f>+E153</f>
        <v>50</v>
      </c>
    </row>
    <row r="153" spans="1:5" ht="24" outlineLevel="7" x14ac:dyDescent="0.2">
      <c r="A153" s="15" t="s">
        <v>28</v>
      </c>
      <c r="B153" s="16" t="s">
        <v>169</v>
      </c>
      <c r="C153" s="16" t="s">
        <v>171</v>
      </c>
      <c r="D153" s="16" t="s">
        <v>27</v>
      </c>
      <c r="E153" s="17">
        <v>50</v>
      </c>
    </row>
    <row r="154" spans="1:5" x14ac:dyDescent="0.2">
      <c r="A154" s="19"/>
      <c r="B154" s="19"/>
      <c r="C154" s="20"/>
      <c r="D154" s="20"/>
      <c r="E154" s="21">
        <f>+E16+E57+E61+E65+E88+E117+E121+E140+E144+E150</f>
        <v>42419.61</v>
      </c>
    </row>
    <row r="155" spans="1:5" ht="18" customHeight="1" x14ac:dyDescent="0.2"/>
    <row r="156" spans="1:5" ht="18.600000000000001" customHeight="1" x14ac:dyDescent="0.2"/>
  </sheetData>
  <mergeCells count="9">
    <mergeCell ref="A12:F12"/>
    <mergeCell ref="A13:E13"/>
    <mergeCell ref="D1:F1"/>
    <mergeCell ref="C2:F2"/>
    <mergeCell ref="B3:F3"/>
    <mergeCell ref="D4:F4"/>
    <mergeCell ref="A9:F9"/>
    <mergeCell ref="A10:F10"/>
    <mergeCell ref="A11:F1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Company>BSS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Пользователь</cp:lastModifiedBy>
  <cp:lastPrinted>2013-08-01T10:33:54Z</cp:lastPrinted>
  <dcterms:created xsi:type="dcterms:W3CDTF">2002-03-11T10:22:12Z</dcterms:created>
  <dcterms:modified xsi:type="dcterms:W3CDTF">2014-11-25T06:19:04Z</dcterms:modified>
</cp:coreProperties>
</file>