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5" windowWidth="15450" windowHeight="12390" activeTab="0"/>
  </bookViews>
  <sheets>
    <sheet name="на 01.04.16г." sheetId="1" r:id="rId1"/>
  </sheets>
  <definedNames>
    <definedName name="_xlnm.Print_Titles" localSheetId="0">'на 01.04.16г.'!$10:$15</definedName>
    <definedName name="_xlnm.Print_Area" localSheetId="0">'на 01.04.16г.'!$A$1:$S$75</definedName>
  </definedNames>
  <calcPr fullCalcOnLoad="1"/>
</workbook>
</file>

<file path=xl/sharedStrings.xml><?xml version="1.0" encoding="utf-8"?>
<sst xmlns="http://schemas.openxmlformats.org/spreadsheetml/2006/main" count="430" uniqueCount="199">
  <si>
    <t>Глава администрации МО Петровское сельское поселение</t>
  </si>
  <si>
    <t>В.А.Блюм</t>
  </si>
  <si>
    <t>Т.Н.Кузьмина</t>
  </si>
  <si>
    <t>Начальник сектора экономики и финансов</t>
  </si>
  <si>
    <t>2015</t>
  </si>
  <si>
    <t>МО Петровское сельское поселение</t>
  </si>
  <si>
    <t>5004</t>
  </si>
  <si>
    <t>5005</t>
  </si>
  <si>
    <t>5006</t>
  </si>
  <si>
    <t>5007</t>
  </si>
  <si>
    <t>5008</t>
  </si>
  <si>
    <t>5010</t>
  </si>
  <si>
    <t>5012</t>
  </si>
  <si>
    <t>5013</t>
  </si>
  <si>
    <t>5015</t>
  </si>
  <si>
    <t>5016</t>
  </si>
  <si>
    <t>5017</t>
  </si>
  <si>
    <t>5022</t>
  </si>
  <si>
    <t>5024</t>
  </si>
  <si>
    <t>5026</t>
  </si>
  <si>
    <t>5027</t>
  </si>
  <si>
    <t>5028</t>
  </si>
  <si>
    <t>5029</t>
  </si>
  <si>
    <t>5113</t>
  </si>
  <si>
    <t>5504</t>
  </si>
  <si>
    <t>5804</t>
  </si>
  <si>
    <t>5541</t>
  </si>
  <si>
    <t>Муниципальное образование</t>
  </si>
  <si>
    <t>2016 г</t>
  </si>
  <si>
    <t>плановый период</t>
  </si>
  <si>
    <t>очередной</t>
  </si>
  <si>
    <t>текущий</t>
  </si>
  <si>
    <t>по факту исполнения</t>
  </si>
  <si>
    <t>по плану</t>
  </si>
  <si>
    <t>Объем средств на исполнение расходного обязательства</t>
  </si>
  <si>
    <t>Код расхода по БК</t>
  </si>
  <si>
    <t>раздел</t>
  </si>
  <si>
    <t>подраздел</t>
  </si>
  <si>
    <t>субъекта Российской Федерации</t>
  </si>
  <si>
    <t>номер статьи (подстатьи), пункта (подпункта)</t>
  </si>
  <si>
    <t>дата вступления в силу, срок действия</t>
  </si>
  <si>
    <t>Российской Федерации</t>
  </si>
  <si>
    <t>Код стро-ки</t>
  </si>
  <si>
    <t>х</t>
  </si>
  <si>
    <t>Единица измерения: тыс. руб. (с точностью до первого десятичного знака)</t>
  </si>
  <si>
    <t>Правовое основание финансового обеспечения и расходования
средств (нормативные правовые акты, договоры, соглашения)</t>
  </si>
  <si>
    <t>в том числе:</t>
  </si>
  <si>
    <t>"</t>
  </si>
  <si>
    <t>СВОД РЕЕСТРОВ РАСХОДНЫХ ОБЯЗАТЕЛЬСТВ МУНИЦИПАЛЬНЫХ ОБРАЗОВАНИЙ,
ВХОДЯЩИХ В СОСТАВ СУБЪЕКТА РОССИЙСКОЙ ФЕДЕРАЦИИ</t>
  </si>
  <si>
    <t>Наименование расходного обязательства, вопроса местного значения, полномочия, права муниципального образования</t>
  </si>
  <si>
    <t>5000</t>
  </si>
  <si>
    <t>5001</t>
  </si>
  <si>
    <t>5100</t>
  </si>
  <si>
    <t>5500</t>
  </si>
  <si>
    <t>5501</t>
  </si>
  <si>
    <t>5.5.2. по предоставлению иных межбюджетных трансфертов, всего</t>
  </si>
  <si>
    <t>5800</t>
  </si>
  <si>
    <t>5801</t>
  </si>
  <si>
    <t>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</si>
  <si>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5802</t>
  </si>
  <si>
    <t>наимено-вание,
номер
и дата</t>
  </si>
  <si>
    <t>отчетный (2015)</t>
  </si>
  <si>
    <t>2017г</t>
  </si>
  <si>
    <t>2018г</t>
  </si>
  <si>
    <t>2019г</t>
  </si>
  <si>
    <t>Федеральный закон от 06.10.2003 № 131-ФЗ "Об общих принципах организации местного самоуправления в Российской Федерации"</t>
  </si>
  <si>
    <t>01</t>
  </si>
  <si>
    <t>13</t>
  </si>
  <si>
    <t>03</t>
  </si>
  <si>
    <t>10</t>
  </si>
  <si>
    <t>05</t>
  </si>
  <si>
    <t>02</t>
  </si>
  <si>
    <t>Ст.14 П.1 Подп.3</t>
  </si>
  <si>
    <t>06.10.2003 - не установ</t>
  </si>
  <si>
    <t>Ст.14 П.1 Подп.10</t>
  </si>
  <si>
    <t>Ст.14 П.1 Подп.12</t>
  </si>
  <si>
    <t>08</t>
  </si>
  <si>
    <t>Ст.14 П.1 Подп.14</t>
  </si>
  <si>
    <t>07</t>
  </si>
  <si>
    <t>04</t>
  </si>
  <si>
    <t>12</t>
  </si>
  <si>
    <t>Ст.14 П.1 Подп.30</t>
  </si>
  <si>
    <t>Ст.14 П.1 Подп.4</t>
  </si>
  <si>
    <t>Постановление Правительства Ленинградской области от 29.05.2015 № 189 "Об утверждении Порядка предоставления субсидий из областного бюджета Ленинградской области бюджетам муниципальных образований на мероприятия, направленные на безаварийную работу объектов водоснабжения и водоотведения, в рамках подпрограммы "Водоснабжение и водоотведение Ленинградской области на 2014-2018 годы"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</si>
  <si>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Ст.в целом</t>
  </si>
  <si>
    <t>29.05.2015 - не установ</t>
  </si>
  <si>
    <t xml:space="preserve">Постановление Правительства Ленинградской области от 18.05.2015 № 163 "Об утверждении Порядка предоставления субсидий из областного бюджета Ленинградской области бюджетам муниципальных образований Ленинградской области на </t>
  </si>
  <si>
    <t>18.05.2015 - не установ</t>
  </si>
  <si>
    <t>Ст.14 П.1 Подп.5</t>
  </si>
  <si>
    <t xml:space="preserve">Постановление Правительства Ленинградской области от 24.03.2014 № 72 "Об утверждении Порядка предоставления и расходования субсидий бюджетам муниципальных образований Ленинградской области за счет средств дорожного фонда </t>
  </si>
  <si>
    <t>09</t>
  </si>
  <si>
    <t>31.03.2014 - не установ</t>
  </si>
  <si>
    <t>Ст.14 П.1 Подп.6</t>
  </si>
  <si>
    <t>Постановление Правительства Ленинградской области от 16.02.2015 № 27 "Об утверждении Положения о порядке предоставления и расходования в 2015 году субсидий из областного бюджета Ленинградской области бюджетам муниципальных образований Ленинградской области на оказание поддержки гражданам, пострадавшим в результате пожара муниципального жилищного фонда, в рамках подпрограммы "Оказание поддержки гражданам, пострадавшим в результате пожара муниципального жилищного фонда" государственной программы Ленинградской области "Обеспечение качественным жильем граждан на территории Ленинградской области", утвержденной постановлением Правительства Ленинградской области от 14 ноября 2013 года N 407"</t>
  </si>
  <si>
    <t>24.02.2015 - не установ</t>
  </si>
  <si>
    <t xml:space="preserve">Постановление Правительства Ленинградской области от 14.12.2012 № 401 "Об утверждении Порядка предоставления субсидий из областного бюджета Ленинградской области бюджетам поселений и городского округа Ленинградской области на </t>
  </si>
  <si>
    <t>21.12.2012 - не установ</t>
  </si>
  <si>
    <t>Ст.14 П.1 Подп.11</t>
  </si>
  <si>
    <t>Областной закон Ленинградской области от 03.07.2009 № 61-оз "Об организации библиотечного обслуживания населения Ленинградской области общедоступными библиотеками"</t>
  </si>
  <si>
    <t>10.07.2009 - не установ</t>
  </si>
  <si>
    <t>Федеральный закон от 29.12.1994 № 78-ФЗ "О библиотечном деле"</t>
  </si>
  <si>
    <t>Ст.40</t>
  </si>
  <si>
    <t>02.01.1995 - не установ</t>
  </si>
  <si>
    <t>Ст.14 П.1 Подп.13.1</t>
  </si>
  <si>
    <t>Ст.14 П.1 Подп.18</t>
  </si>
  <si>
    <t>Ст.14 П.1 Подп.19</t>
  </si>
  <si>
    <t>Ст.14 П.1 Подп.23</t>
  </si>
  <si>
    <t>11</t>
  </si>
  <si>
    <t>Ст.34</t>
  </si>
  <si>
    <t>Закон Ленинградской области от 11.03.2008 № 14-оз "О правовом регулировании муниципальной службы в Ленинградской области"</t>
  </si>
  <si>
    <t>Ст.11</t>
  </si>
  <si>
    <t>19.04.2008 - не установ</t>
  </si>
  <si>
    <t>Постановление Правительства Ленинградской области от 17.03.2015 № 70 "Об установлении нормативов формирования расходов на оплату труда депутатов, выборных должностных лищ местного самоуправления, осуществляющих свои полномочия на постоянной основе, муниципальных служащих и содержание органов местного самоуправления муниципальных образований Ленинградской области на 2015 год"</t>
  </si>
  <si>
    <t>17.03.2015 - 31.12.2015</t>
  </si>
  <si>
    <t>Федеральный закон от 02.03.2007 № 25-ФЗ "О муниципальной службе в Российской Федерации"</t>
  </si>
  <si>
    <t>01.06.2007 - не установ</t>
  </si>
  <si>
    <t>Ст.17 П.1 Подп.7</t>
  </si>
  <si>
    <t>Ст.19</t>
  </si>
  <si>
    <t>Постановление Правительства Ленинградской области от 21.06.2006 № 191 "Об утверждении Порядка предоставления, расходования и учета субвенций на осуществление полномочий по первичному воинскому учету на территориях, где отсутствуют военные комиссариат"</t>
  </si>
  <si>
    <t>21.06.2006 - не установ</t>
  </si>
  <si>
    <t>Постановление Правительства РФ от 29.04.2006 № 258 "О субвенциях на осуществление полномочий по первичному воинскому учету на территориях, где отсутствуют военные комиссариаты"</t>
  </si>
  <si>
    <t>08.05.2006 - не установ</t>
  </si>
  <si>
    <t>Закон Ленинградской области от 13.10.2006 № 116-оз "О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t>
  </si>
  <si>
    <t>Ст.6</t>
  </si>
  <si>
    <t>02.11.2006 - не установ</t>
  </si>
  <si>
    <t>06</t>
  </si>
  <si>
    <r>
      <t xml:space="preserve">5. Расходные обязательства, возникшие в результате принятия нормативных правовых актов </t>
    </r>
    <r>
      <rPr>
        <b/>
        <sz val="8"/>
        <rFont val="Times New Roman"/>
        <family val="1"/>
      </rPr>
      <t>сельского</t>
    </r>
    <r>
      <rPr>
        <sz val="8"/>
        <rFont val="Times New Roman"/>
        <family val="1"/>
      </rPr>
      <t xml:space="preserve"> поселения, заключения договоров (соглашений), всего из них:</t>
    </r>
  </si>
  <si>
    <t>Ст.14 П.1 Подп.9</t>
  </si>
  <si>
    <t>Ст.14 П.1 Подп.22</t>
  </si>
  <si>
    <t>Ст.17 П.1 Подп.6.1</t>
  </si>
  <si>
    <t>Ст.14 П.1 Подп.</t>
  </si>
  <si>
    <t>5817</t>
  </si>
  <si>
    <t>5841</t>
  </si>
  <si>
    <t>Ст.14,65</t>
  </si>
  <si>
    <t>5.1.Расходные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</si>
  <si>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5.1.3.владение, пользование и распоряжение имуществом, находящимся в муниципальной собственности сельского поселения</t>
  </si>
  <si>
    <t>5.1.5.создание условий для обеспечения жителей сельского поселения услугами связи, общественного питания, торговли и бытового обслуживания</t>
  </si>
  <si>
    <t>5.1.6.создание условий для организации досуга и обеспечения жителей сельского поселения услугами организаций культуры</t>
  </si>
  <si>
    <t>5.1.7.обеспечение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</si>
  <si>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5.1.9.утверждение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</si>
  <si>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5.1.11.содействие в развитии сельскохозяйственного производства, создание условий для развития малого и среднего предпринимательства на территории сельского поселения</t>
  </si>
  <si>
    <t>5.1.12.организация и осуществление мероприятий по работе с детьми и молодежью в сельском поселении</t>
  </si>
  <si>
    <t>5.1.14.организация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</si>
  <si>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5.1.15.дорожная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</si>
  <si>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5.1.16.обеспечение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</si>
  <si>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5.1.21.организация библиотечного обслуживания населения, комплектование и обеспечение сохранности библиотечных фондов библиотек сельского поселения</t>
  </si>
  <si>
    <t>5.1.23.создание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сельского поселении</t>
  </si>
  <si>
    <t>5.1.25.участие в организации деятельности по сбору (в том числе раздельному сбору) и транспортированию твердых коммунальных отходов</t>
  </si>
  <si>
    <t>5.1.26.утверждение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</si>
  <si>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5.1.27.организация ритуальных услуг и содержание мест захоронения</t>
  </si>
  <si>
    <t>5.1.28.организация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t>
  </si>
  <si>
    <t>5.2.Расходные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</si>
  <si>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5.2.1.функционирование органов местного самоуправления</t>
  </si>
  <si>
    <t>5.2.12.разработка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</si>
  <si>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5.1.13.учреждение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</si>
  <si>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5.4.Расходные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</si>
  <si>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5.4.1.за счет субвенций, предоставленных из
федерального бюджета или бюджета субъекта Российской Федерации, всего</t>
  </si>
  <si>
    <t>5.4.1.3.на осуществление воинского учета на территориях, на которых отсутствуют структурные подразделения военных комиссариатов</t>
  </si>
  <si>
    <t>5.4.1.40на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</si>
  <si>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5.5.2.1.16.регулирование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</si>
  <si>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5.5.2.1.3.составление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</si>
  <si>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5.5.2.1.40.владение, пользование и распоряжение имуществом, находящимся в муниципальной собственности сельского поселения</t>
  </si>
  <si>
    <t>5.5.2.1.1.утверждение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</si>
  <si>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5.1.4.обеспечение первичных мер пожарной безопасности в границах населенных пунктов сельского поселения</t>
  </si>
  <si>
    <t>муниципального образования</t>
  </si>
  <si>
    <t>Постановление администрации МО Петровское сельское поселение от 27.12.2012 № 204 "Об утверждении Положения о порядке использования средств резервного фонда администрации МО Петровское сельское поселение МО Приозерский муниципальный район Ленинградской области"</t>
  </si>
  <si>
    <t>27.12.2012 - не установ</t>
  </si>
  <si>
    <t>в целом</t>
  </si>
  <si>
    <t>Решение СД от 03.12.2013 № 218 "Об утверждении Положения о бюджетном процессе в муниципальном образовании Петровское сельское поселение муниципального образования Приозерский муниципальный район Ленинградской области"</t>
  </si>
  <si>
    <t>03.12.2013 - не установл</t>
  </si>
  <si>
    <t xml:space="preserve">Соглашения о передаче части полномочий комитету финансов МО Приозерский МР ЛО по кассовому обслуживанию бюджетов поселений.  Соглашения о передаче полномочий по осуществлению внешнего муниципального финансового контроля. </t>
  </si>
  <si>
    <t>Соглашения о передаче части полномочий в жилищной сфере.</t>
  </si>
  <si>
    <t>01.01.2015 – 31.12.2015; 01.01.2016 - 31.12.2016</t>
  </si>
  <si>
    <t>21.05.2013 - не установ</t>
  </si>
  <si>
    <t>Постановление администрации МО Петровское сельское поселение от 16.11.2011 № 225 "Об утверждении положения о системах оплаты труда в муниципальных бюджетных и казенных учреждениях муниципального образования МО Петровское сельское поселение МО Приозерский муниципальный район Ленинградской области по видам экономической деятельности"</t>
  </si>
  <si>
    <t>16.11.2011 - не установ</t>
  </si>
  <si>
    <t>25.05.2012 - не установ</t>
  </si>
  <si>
    <t>РСД МО Петровское сельское поселение №199 от 03.09.2013 "Об утверждении Норм и правил  по благоустройству муниципального образования Петровское сельское поселение муниципального образования Приозерский муниципальный район Ленинградской области "</t>
  </si>
  <si>
    <t>РСД МО Петровское сельское поселение № 185 от 21.05.2013 "Об утверждении Положения о порядке управления и     распоряжения  муниципальным имуществом   в  муниципальном  образовании Петровское сельское     поселение муниципального образования Приозерский муниципальный район Ленинградской области"</t>
  </si>
  <si>
    <t>РСД МО Петровское сельское поселение № 135 от 25.05.2012 года "Об утверждении положения об  административной комиссии  муниципального образовании Петровское сельское поселение муниципального образования Приозерский муниципальный район Ленинградской области"</t>
  </si>
  <si>
    <t xml:space="preserve">Соглашения о передаче части полномочий о передаче   отдельных полномочий поселения муниципальному  району по решению вопросов местного значения  поселения в части функции по градостроительной  деятельности </t>
  </si>
  <si>
    <t xml:space="preserve">Соглашения о передаче части полномочий о передаче части полномочий поселения муниципальному району по администрированию доходов бюджета </t>
  </si>
  <si>
    <t>РСД МО Петровское сельское поселение от 31.03.2015 № 33 "Об утверждении Порядка предоставления субсидий юр. Лицам на возмещение фактических убытков предоставления услуг муниципальных бань населению по тарифам, не обеспечивающим возмещение издержек"</t>
  </si>
  <si>
    <t>31.03.2015 - не установ</t>
  </si>
  <si>
    <t>РСД МО Петровское сельское поселение №39 от 30.06.2015 "Об определении средств массовой информации для опубликования (обнародования)  муниципальных правовых актов МО Петровское сельское поселение"</t>
  </si>
  <si>
    <t>30.06.2015 - не установ</t>
  </si>
  <si>
    <t>РСД МО Петровское сельское поселение №19 от 24.12.2005 "Положение об администрации МО Петровское сельское поселение МО Приозерский муниципальный район Ленинградская область"</t>
  </si>
  <si>
    <t>24.12.2005 - не установ</t>
  </si>
  <si>
    <t>РСД МО Петровское сельское поселение № 233 от 18.03.2014 "Об утверждении Положения  об оплате труда и  материальном стимулировании  служащих  администрации муниципального образования Петровское сельское поселение"</t>
  </si>
  <si>
    <t>18.03.2014 - не установ</t>
  </si>
  <si>
    <t>РСД МО Петровское сельское поселение №222 от 03.12.2013 "О муниципальном дорожном фонде  муниципального образования Петровское сельское  поселение МО Приозерский муниципальный район Ленинградской области</t>
  </si>
  <si>
    <t>№199 от 03.12.2013- не установ</t>
  </si>
  <si>
    <t>Постановление администрайии МО Петровское сельское поселение № 95 от 29.05.2012 года"Об образовании административной комиссии МО Петровское сельское поселение"</t>
  </si>
  <si>
    <t>Постановление администрации МО Петровское сельское поселение от 22.12.2014 № 279 "Обеспечение качественным жильем граждан на территории муниципального образования Петровское сельское поселение муниципального образования Приозерский муниципальный район Ленинградской области на 2015-2016 годы"</t>
  </si>
  <si>
    <t>22.12.2014 - 31.12.2016</t>
  </si>
  <si>
    <t>Постановление администрации МО Петровское сельское поселение от 18.01.2012 № 7 "Об утверждении Положения о текущем ремонте и содержании  улично-дорожной сети, расположенной в пределах границ населенных пунктов МО Петровское сельское поселениеПриозерский муниципальный район Ленинградской области"</t>
  </si>
  <si>
    <t>18.01.2012 - не установ</t>
  </si>
  <si>
    <t>03.09.2013- не установ</t>
  </si>
  <si>
    <t>РСД МО Петровское сельское поселение от 31.03.2015 № 31 "Об утверждении  тарифов на услуги бань, оказываемых населению МО Петровским сельским  поселением"</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</si>
</sst>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51">
    <font>
      <sz val="10"/>
      <name val="Arial Cyr"/>
      <family val="0"/>
    </font>
    <font>
      <sz val="10"/>
      <name val="Times New Roman"/>
      <family val="1"/>
    </font>
    <font>
      <sz val="8"/>
      <name val="Times New Roman"/>
      <family val="1"/>
    </font>
    <font>
      <sz val="10"/>
      <name val="Arial"/>
      <family val="2"/>
    </font>
    <font>
      <sz val="8"/>
      <name val="Arial"/>
      <family val="2"/>
    </font>
    <font>
      <b/>
      <sz val="8"/>
      <name val="Arial"/>
      <family val="2"/>
    </font>
    <font>
      <sz val="7"/>
      <name val="Arial"/>
      <family val="2"/>
    </font>
    <font>
      <sz val="8"/>
      <color indexed="8"/>
      <name val="Times New Roman"/>
      <family val="1"/>
    </font>
    <font>
      <sz val="8"/>
      <name val="Arial Cyr"/>
      <family val="0"/>
    </font>
    <font>
      <b/>
      <sz val="8"/>
      <name val="Times New Roman"/>
      <family val="1"/>
    </font>
    <font>
      <b/>
      <sz val="8"/>
      <name val="Arial Cyr"/>
      <family val="0"/>
    </font>
    <font>
      <b/>
      <sz val="10"/>
      <name val="Arial Cyr"/>
      <family val="0"/>
    </font>
    <font>
      <sz val="8"/>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Arial Narrow"/>
      <family val="2"/>
    </font>
    <font>
      <sz val="11"/>
      <color theme="1"/>
      <name val="Calibri"/>
      <family val="2"/>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0000"/>
      <name val="Arial Narrow"/>
      <family val="2"/>
    </font>
    <font>
      <sz val="8"/>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medium"/>
      <right>
        <color indexed="63"/>
      </right>
      <top style="thin"/>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right style="thin"/>
      <top style="thin"/>
      <bottom style="thin"/>
    </border>
    <border>
      <left style="medium"/>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style="thin">
        <color indexed="8"/>
      </right>
      <top style="thin">
        <color indexed="8"/>
      </top>
      <bottom style="thin">
        <color indexed="8"/>
      </bottom>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medium"/>
      <right>
        <color indexed="63"/>
      </right>
      <top>
        <color indexed="63"/>
      </top>
      <bottom>
        <color indexed="63"/>
      </bottom>
    </border>
    <border>
      <left>
        <color indexed="63"/>
      </left>
      <right style="thin"/>
      <top style="thin"/>
      <bottom style="thin"/>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style="thin"/>
      <top style="thin">
        <color indexed="8"/>
      </top>
      <bottom>
        <color indexed="63"/>
      </bottom>
    </border>
    <border>
      <left style="thin">
        <color indexed="8"/>
      </left>
      <right style="thin"/>
      <top>
        <color indexed="63"/>
      </top>
      <bottom style="thin">
        <color indexed="8"/>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color indexed="8"/>
      </right>
      <top style="thin"/>
      <bottom>
        <color indexed="63"/>
      </bottom>
    </border>
    <border>
      <left style="thin"/>
      <right style="thin">
        <color indexed="8"/>
      </right>
      <top>
        <color indexed="63"/>
      </top>
      <bottom>
        <color indexed="63"/>
      </bottom>
    </border>
    <border>
      <left style="thin"/>
      <right style="thin">
        <color indexed="8"/>
      </right>
      <top>
        <color indexed="63"/>
      </top>
      <bottom style="thin">
        <color indexed="8"/>
      </bottom>
    </border>
    <border>
      <left style="thin">
        <color indexed="8"/>
      </left>
      <right style="thin"/>
      <top style="thin"/>
      <bottom>
        <color indexed="63"/>
      </bottom>
    </border>
    <border>
      <left style="thin">
        <color indexed="8"/>
      </left>
      <right style="thin"/>
      <top>
        <color indexed="63"/>
      </top>
      <bottom>
        <color indexed="63"/>
      </bottom>
    </border>
    <border>
      <left style="thin"/>
      <right style="thin">
        <color indexed="8"/>
      </right>
      <top style="thin">
        <color indexed="8"/>
      </top>
      <bottom>
        <color indexed="63"/>
      </bottom>
    </border>
    <border>
      <left style="medium"/>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lignment/>
      <protection/>
    </xf>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223">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6" fillId="0" borderId="0" xfId="0" applyFont="1" applyAlignment="1">
      <alignment/>
    </xf>
    <xf numFmtId="0" fontId="5" fillId="0" borderId="0" xfId="0" applyFont="1" applyAlignment="1">
      <alignment/>
    </xf>
    <xf numFmtId="49" fontId="2" fillId="0" borderId="10" xfId="0" applyNumberFormat="1" applyFont="1" applyBorder="1" applyAlignment="1">
      <alignment horizontal="center" vertical="center"/>
    </xf>
    <xf numFmtId="0" fontId="2" fillId="0" borderId="10" xfId="0" applyFont="1" applyBorder="1" applyAlignment="1">
      <alignment horizontal="left" vertical="center" wrapText="1"/>
    </xf>
    <xf numFmtId="49" fontId="2" fillId="0" borderId="11" xfId="0" applyNumberFormat="1" applyFont="1" applyBorder="1" applyAlignment="1">
      <alignment horizontal="center" vertical="center"/>
    </xf>
    <xf numFmtId="0" fontId="5" fillId="0" borderId="0" xfId="0" applyFont="1" applyAlignment="1">
      <alignment horizontal="right"/>
    </xf>
    <xf numFmtId="0" fontId="2" fillId="0" borderId="10" xfId="0" applyFont="1" applyBorder="1" applyAlignment="1">
      <alignment horizontal="center" vertical="center" wrapText="1"/>
    </xf>
    <xf numFmtId="0" fontId="4" fillId="0" borderId="12" xfId="0" applyFont="1" applyBorder="1" applyAlignment="1">
      <alignment horizontal="center"/>
    </xf>
    <xf numFmtId="0" fontId="4" fillId="0" borderId="0" xfId="0" applyFont="1" applyAlignment="1">
      <alignment horizontal="left"/>
    </xf>
    <xf numFmtId="0" fontId="4" fillId="0" borderId="0" xfId="0" applyFont="1" applyAlignment="1">
      <alignment horizontal="right"/>
    </xf>
    <xf numFmtId="49" fontId="4" fillId="0" borderId="12" xfId="0" applyNumberFormat="1" applyFont="1" applyBorder="1" applyAlignment="1">
      <alignment horizontal="left"/>
    </xf>
    <xf numFmtId="0" fontId="7" fillId="0" borderId="13" xfId="33" applyNumberFormat="1" applyFont="1" applyFill="1" applyBorder="1" applyAlignment="1">
      <alignment horizontal="center" vertical="center" wrapText="1"/>
      <protection/>
    </xf>
    <xf numFmtId="49" fontId="2" fillId="0" borderId="14" xfId="0" applyNumberFormat="1" applyFont="1" applyBorder="1" applyAlignment="1">
      <alignment horizontal="center" vertical="center"/>
    </xf>
    <xf numFmtId="49" fontId="2" fillId="0" borderId="15" xfId="0" applyNumberFormat="1" applyFont="1" applyBorder="1" applyAlignment="1">
      <alignment horizontal="center" vertical="center"/>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vertical="center" wrapText="1"/>
    </xf>
    <xf numFmtId="0" fontId="5" fillId="0" borderId="0" xfId="0" applyFont="1" applyFill="1" applyAlignment="1">
      <alignment/>
    </xf>
    <xf numFmtId="0" fontId="2" fillId="0" borderId="14" xfId="0" applyFont="1" applyBorder="1" applyAlignment="1">
      <alignment horizontal="center" vertical="center"/>
    </xf>
    <xf numFmtId="0" fontId="2" fillId="0" borderId="14" xfId="0" applyFont="1" applyFill="1" applyBorder="1" applyAlignment="1">
      <alignment horizontal="center" vertical="center"/>
    </xf>
    <xf numFmtId="0" fontId="7" fillId="0" borderId="19" xfId="33" applyNumberFormat="1" applyFont="1" applyFill="1" applyBorder="1" applyAlignment="1">
      <alignment vertical="center" wrapText="1"/>
      <protection/>
    </xf>
    <xf numFmtId="0" fontId="2" fillId="0" borderId="20" xfId="0" applyFont="1" applyBorder="1" applyAlignment="1">
      <alignment vertical="center" wrapText="1"/>
    </xf>
    <xf numFmtId="0" fontId="2" fillId="0" borderId="12" xfId="0" applyFont="1" applyBorder="1" applyAlignment="1">
      <alignment vertical="center" wrapText="1"/>
    </xf>
    <xf numFmtId="0" fontId="4" fillId="0" borderId="0" xfId="0" applyFont="1" applyAlignment="1">
      <alignment wrapText="1"/>
    </xf>
    <xf numFmtId="49" fontId="2" fillId="0" borderId="17" xfId="0" applyNumberFormat="1" applyFont="1" applyBorder="1" applyAlignment="1">
      <alignment horizontal="left" vertical="center" wrapText="1"/>
    </xf>
    <xf numFmtId="0" fontId="2" fillId="0" borderId="14" xfId="0" applyFont="1" applyBorder="1" applyAlignment="1">
      <alignment horizontal="left" vertical="center" wrapText="1"/>
    </xf>
    <xf numFmtId="49" fontId="2" fillId="0" borderId="14" xfId="0" applyNumberFormat="1" applyFont="1" applyBorder="1" applyAlignment="1">
      <alignment horizontal="left" vertical="center"/>
    </xf>
    <xf numFmtId="49" fontId="2" fillId="0" borderId="14" xfId="0" applyNumberFormat="1" applyFont="1" applyBorder="1" applyAlignment="1">
      <alignment horizontal="left" vertical="center" wrapText="1"/>
    </xf>
    <xf numFmtId="0" fontId="8" fillId="0" borderId="14" xfId="0" applyFont="1" applyBorder="1" applyAlignment="1">
      <alignment horizontal="left" vertical="center" wrapText="1"/>
    </xf>
    <xf numFmtId="0" fontId="8" fillId="0" borderId="21" xfId="0" applyFont="1" applyBorder="1" applyAlignment="1">
      <alignment vertical="center" wrapText="1"/>
    </xf>
    <xf numFmtId="0" fontId="8" fillId="0" borderId="16" xfId="0" applyFont="1" applyBorder="1" applyAlignment="1">
      <alignment vertical="center" wrapText="1"/>
    </xf>
    <xf numFmtId="0" fontId="4" fillId="0" borderId="20" xfId="0" applyFont="1" applyBorder="1" applyAlignment="1">
      <alignment horizontal="center" vertical="top"/>
    </xf>
    <xf numFmtId="49" fontId="2" fillId="0" borderId="16" xfId="0" applyNumberFormat="1" applyFont="1" applyBorder="1" applyAlignment="1">
      <alignment horizontal="left" vertical="center" wrapText="1"/>
    </xf>
    <xf numFmtId="49" fontId="2" fillId="0" borderId="16"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0" fontId="4" fillId="33" borderId="0" xfId="0" applyFont="1" applyFill="1" applyAlignment="1">
      <alignment/>
    </xf>
    <xf numFmtId="0" fontId="5" fillId="33" borderId="0" xfId="0" applyFont="1" applyFill="1" applyAlignment="1">
      <alignment/>
    </xf>
    <xf numFmtId="0" fontId="2" fillId="33" borderId="14" xfId="0" applyFont="1" applyFill="1" applyBorder="1" applyAlignment="1">
      <alignment horizontal="center" vertical="top"/>
    </xf>
    <xf numFmtId="0" fontId="2" fillId="33" borderId="14" xfId="0" applyFont="1" applyFill="1" applyBorder="1" applyAlignment="1">
      <alignment horizontal="right"/>
    </xf>
    <xf numFmtId="0" fontId="2" fillId="33" borderId="14" xfId="0" applyFont="1" applyFill="1" applyBorder="1" applyAlignment="1">
      <alignment/>
    </xf>
    <xf numFmtId="0" fontId="2" fillId="33" borderId="14" xfId="0" applyFont="1" applyFill="1" applyBorder="1" applyAlignment="1">
      <alignment horizontal="center" vertical="center"/>
    </xf>
    <xf numFmtId="164" fontId="2" fillId="33" borderId="14" xfId="0" applyNumberFormat="1" applyFont="1" applyFill="1" applyBorder="1" applyAlignment="1">
      <alignment horizontal="center" vertical="center"/>
    </xf>
    <xf numFmtId="164" fontId="4" fillId="33" borderId="0" xfId="0" applyNumberFormat="1" applyFont="1" applyFill="1" applyAlignment="1">
      <alignment/>
    </xf>
    <xf numFmtId="0" fontId="2" fillId="33" borderId="0" xfId="0" applyFont="1" applyFill="1" applyAlignment="1">
      <alignment/>
    </xf>
    <xf numFmtId="0" fontId="2" fillId="34" borderId="18" xfId="0" applyFont="1" applyFill="1" applyBorder="1" applyAlignment="1">
      <alignment vertical="center" wrapText="1"/>
    </xf>
    <xf numFmtId="49" fontId="2" fillId="34" borderId="11" xfId="0" applyNumberFormat="1" applyFont="1" applyFill="1" applyBorder="1" applyAlignment="1">
      <alignment horizontal="center" vertical="center"/>
    </xf>
    <xf numFmtId="0" fontId="2" fillId="34" borderId="10" xfId="0" applyFont="1" applyFill="1" applyBorder="1" applyAlignment="1">
      <alignment horizontal="center" vertical="center" wrapText="1"/>
    </xf>
    <xf numFmtId="49" fontId="2" fillId="34" borderId="10" xfId="0" applyNumberFormat="1" applyFont="1" applyFill="1" applyBorder="1" applyAlignment="1">
      <alignment horizontal="center" vertical="center"/>
    </xf>
    <xf numFmtId="164" fontId="2" fillId="34" borderId="14" xfId="0" applyNumberFormat="1" applyFont="1" applyFill="1" applyBorder="1" applyAlignment="1">
      <alignment horizontal="center" vertical="center"/>
    </xf>
    <xf numFmtId="0" fontId="2" fillId="33" borderId="17" xfId="0" applyFont="1" applyFill="1" applyBorder="1" applyAlignment="1">
      <alignment horizontal="left" vertical="center" wrapText="1"/>
    </xf>
    <xf numFmtId="49" fontId="2" fillId="33" borderId="17" xfId="0" applyNumberFormat="1" applyFont="1" applyFill="1" applyBorder="1" applyAlignment="1">
      <alignment horizontal="left" vertical="center" wrapText="1"/>
    </xf>
    <xf numFmtId="49" fontId="2" fillId="33" borderId="17" xfId="0" applyNumberFormat="1" applyFont="1" applyFill="1" applyBorder="1" applyAlignment="1">
      <alignment horizontal="center" vertical="center"/>
    </xf>
    <xf numFmtId="49" fontId="2" fillId="33" borderId="17" xfId="0" applyNumberFormat="1" applyFont="1" applyFill="1" applyBorder="1" applyAlignment="1">
      <alignment horizontal="center" vertical="center" wrapText="1"/>
    </xf>
    <xf numFmtId="49" fontId="2" fillId="33" borderId="17" xfId="0" applyNumberFormat="1" applyFont="1" applyFill="1" applyBorder="1" applyAlignment="1">
      <alignment vertical="center" wrapText="1"/>
    </xf>
    <xf numFmtId="164" fontId="2" fillId="33" borderId="14" xfId="0" applyNumberFormat="1" applyFont="1" applyFill="1" applyBorder="1" applyAlignment="1">
      <alignment horizontal="center" vertical="center"/>
    </xf>
    <xf numFmtId="49" fontId="9" fillId="34" borderId="10" xfId="0" applyNumberFormat="1" applyFont="1" applyFill="1" applyBorder="1" applyAlignment="1">
      <alignment horizontal="center" vertical="center"/>
    </xf>
    <xf numFmtId="49" fontId="9" fillId="0" borderId="10" xfId="0" applyNumberFormat="1" applyFont="1" applyFill="1" applyBorder="1" applyAlignment="1">
      <alignment horizontal="center" vertical="center"/>
    </xf>
    <xf numFmtId="49" fontId="9" fillId="0" borderId="17" xfId="0" applyNumberFormat="1" applyFont="1" applyFill="1" applyBorder="1" applyAlignment="1">
      <alignment horizontal="center" vertical="center"/>
    </xf>
    <xf numFmtId="49" fontId="9" fillId="33" borderId="17" xfId="0" applyNumberFormat="1" applyFont="1" applyFill="1" applyBorder="1" applyAlignment="1">
      <alignment horizontal="center" vertical="center"/>
    </xf>
    <xf numFmtId="49" fontId="9" fillId="0" borderId="22" xfId="0" applyNumberFormat="1" applyFont="1" applyFill="1" applyBorder="1" applyAlignment="1">
      <alignment horizontal="center" vertical="center"/>
    </xf>
    <xf numFmtId="0" fontId="9" fillId="0" borderId="0" xfId="0" applyFont="1" applyFill="1" applyAlignment="1">
      <alignment/>
    </xf>
    <xf numFmtId="164" fontId="2" fillId="33" borderId="14" xfId="0" applyNumberFormat="1" applyFont="1" applyFill="1" applyBorder="1" applyAlignment="1">
      <alignment horizontal="center" vertical="center"/>
    </xf>
    <xf numFmtId="0" fontId="2" fillId="0" borderId="14" xfId="0" applyFont="1" applyBorder="1" applyAlignment="1">
      <alignment horizontal="center" vertical="center" wrapText="1"/>
    </xf>
    <xf numFmtId="164" fontId="2" fillId="33" borderId="23" xfId="0" applyNumberFormat="1" applyFont="1" applyFill="1" applyBorder="1" applyAlignment="1">
      <alignment horizontal="center" vertical="center"/>
    </xf>
    <xf numFmtId="0" fontId="8" fillId="0" borderId="14" xfId="0" applyFont="1" applyBorder="1" applyAlignment="1">
      <alignment vertical="center" wrapText="1"/>
    </xf>
    <xf numFmtId="49" fontId="9" fillId="0" borderId="14" xfId="0" applyNumberFormat="1" applyFont="1" applyFill="1" applyBorder="1" applyAlignment="1">
      <alignment horizontal="center" vertical="center"/>
    </xf>
    <xf numFmtId="0" fontId="4" fillId="0" borderId="0" xfId="0" applyFont="1" applyBorder="1" applyAlignment="1">
      <alignment horizontal="center"/>
    </xf>
    <xf numFmtId="0" fontId="4" fillId="0" borderId="0" xfId="0" applyFont="1" applyBorder="1" applyAlignment="1">
      <alignment horizontal="center" vertical="top"/>
    </xf>
    <xf numFmtId="0" fontId="0" fillId="0" borderId="14" xfId="0" applyBorder="1" applyAlignment="1">
      <alignment vertical="center"/>
    </xf>
    <xf numFmtId="0" fontId="2" fillId="0" borderId="0" xfId="0" applyFont="1" applyBorder="1" applyAlignment="1">
      <alignment vertical="center" wrapText="1"/>
    </xf>
    <xf numFmtId="49" fontId="2" fillId="0" borderId="24" xfId="0" applyNumberFormat="1" applyFont="1" applyBorder="1" applyAlignment="1">
      <alignment horizontal="center" vertical="center"/>
    </xf>
    <xf numFmtId="0" fontId="2" fillId="0" borderId="22" xfId="0" applyFont="1" applyBorder="1" applyAlignment="1">
      <alignment horizontal="left" vertical="center" wrapText="1"/>
    </xf>
    <xf numFmtId="49" fontId="2" fillId="0" borderId="0" xfId="0" applyNumberFormat="1" applyFont="1" applyBorder="1" applyAlignment="1">
      <alignment horizontal="left" vertical="center" wrapText="1"/>
    </xf>
    <xf numFmtId="49" fontId="2" fillId="0" borderId="0" xfId="0" applyNumberFormat="1" applyFont="1" applyBorder="1" applyAlignment="1">
      <alignment horizontal="center" vertical="center" wrapText="1"/>
    </xf>
    <xf numFmtId="0" fontId="2" fillId="33" borderId="14" xfId="0" applyFont="1" applyFill="1" applyBorder="1" applyAlignment="1">
      <alignment horizontal="left" vertical="center" wrapText="1"/>
    </xf>
    <xf numFmtId="0" fontId="49" fillId="33" borderId="14" xfId="33" applyNumberFormat="1" applyFont="1" applyFill="1" applyBorder="1" applyAlignment="1">
      <alignment horizontal="left" vertical="top" wrapText="1"/>
      <protection/>
    </xf>
    <xf numFmtId="0" fontId="2" fillId="33" borderId="14" xfId="0" applyFont="1" applyFill="1" applyBorder="1" applyAlignment="1">
      <alignment horizontal="center" vertical="center"/>
    </xf>
    <xf numFmtId="0" fontId="2" fillId="33" borderId="14" xfId="0" applyFont="1" applyFill="1" applyBorder="1" applyAlignment="1">
      <alignment horizontal="center" vertical="center" wrapText="1"/>
    </xf>
    <xf numFmtId="49" fontId="9" fillId="33" borderId="14" xfId="0" applyNumberFormat="1" applyFont="1" applyFill="1" applyBorder="1" applyAlignment="1">
      <alignment horizontal="center" vertical="center"/>
    </xf>
    <xf numFmtId="0" fontId="0" fillId="33" borderId="14" xfId="0" applyFill="1" applyBorder="1" applyAlignment="1">
      <alignment/>
    </xf>
    <xf numFmtId="0" fontId="2" fillId="0" borderId="10" xfId="0" applyFont="1" applyBorder="1" applyAlignment="1">
      <alignment horizontal="left" vertical="center" wrapText="1"/>
    </xf>
    <xf numFmtId="0" fontId="0" fillId="0" borderId="18" xfId="0" applyBorder="1" applyAlignment="1">
      <alignment vertical="center"/>
    </xf>
    <xf numFmtId="0" fontId="0" fillId="0" borderId="25" xfId="0" applyBorder="1" applyAlignment="1">
      <alignment vertical="center"/>
    </xf>
    <xf numFmtId="164" fontId="2" fillId="33" borderId="23" xfId="0" applyNumberFormat="1" applyFont="1" applyFill="1" applyBorder="1" applyAlignment="1">
      <alignment horizontal="center" vertical="center"/>
    </xf>
    <xf numFmtId="0" fontId="0" fillId="0" borderId="21" xfId="0" applyBorder="1" applyAlignment="1">
      <alignment horizontal="center" vertical="center"/>
    </xf>
    <xf numFmtId="0" fontId="2" fillId="0" borderId="14" xfId="0" applyFont="1" applyBorder="1" applyAlignment="1">
      <alignment horizontal="left" vertical="center" wrapText="1"/>
    </xf>
    <xf numFmtId="0" fontId="0" fillId="0" borderId="14" xfId="0" applyBorder="1" applyAlignment="1">
      <alignment vertical="center"/>
    </xf>
    <xf numFmtId="49" fontId="9" fillId="0" borderId="23" xfId="0" applyNumberFormat="1" applyFont="1" applyFill="1" applyBorder="1" applyAlignment="1">
      <alignment horizontal="center" vertical="center"/>
    </xf>
    <xf numFmtId="0" fontId="7" fillId="0" borderId="26" xfId="33" applyNumberFormat="1" applyFont="1" applyFill="1" applyBorder="1" applyAlignment="1">
      <alignment vertical="center" wrapText="1"/>
      <protection/>
    </xf>
    <xf numFmtId="0" fontId="0" fillId="0" borderId="27" xfId="0" applyBorder="1" applyAlignment="1">
      <alignment vertical="center" wrapText="1"/>
    </xf>
    <xf numFmtId="0" fontId="7" fillId="0" borderId="28" xfId="33" applyNumberFormat="1" applyFont="1" applyFill="1" applyBorder="1" applyAlignment="1">
      <alignment horizontal="center" vertical="center" wrapText="1"/>
      <protection/>
    </xf>
    <xf numFmtId="0" fontId="0" fillId="0" borderId="29" xfId="0" applyBorder="1" applyAlignment="1">
      <alignment horizontal="center" vertical="center" wrapText="1"/>
    </xf>
    <xf numFmtId="0" fontId="0" fillId="0" borderId="18" xfId="0" applyBorder="1" applyAlignment="1">
      <alignment horizontal="left" vertical="center" wrapText="1"/>
    </xf>
    <xf numFmtId="0" fontId="0" fillId="0" borderId="25" xfId="0" applyBorder="1" applyAlignment="1">
      <alignment horizontal="left" vertical="center" wrapText="1"/>
    </xf>
    <xf numFmtId="0" fontId="0" fillId="0" borderId="23" xfId="0" applyBorder="1" applyAlignment="1">
      <alignment vertical="center"/>
    </xf>
    <xf numFmtId="0" fontId="0" fillId="0" borderId="21" xfId="0" applyBorder="1" applyAlignment="1">
      <alignment vertical="center"/>
    </xf>
    <xf numFmtId="0" fontId="8" fillId="0" borderId="18" xfId="0" applyFont="1" applyBorder="1" applyAlignment="1">
      <alignment horizontal="left" vertical="center" wrapText="1"/>
    </xf>
    <xf numFmtId="164" fontId="2" fillId="33" borderId="30" xfId="0" applyNumberFormat="1" applyFont="1" applyFill="1" applyBorder="1" applyAlignment="1">
      <alignment horizontal="center" vertical="center"/>
    </xf>
    <xf numFmtId="0" fontId="8" fillId="33" borderId="30" xfId="0" applyFont="1" applyFill="1" applyBorder="1" applyAlignment="1">
      <alignment horizontal="center" vertical="center"/>
    </xf>
    <xf numFmtId="0" fontId="8" fillId="33" borderId="21" xfId="0" applyFont="1" applyFill="1" applyBorder="1" applyAlignment="1">
      <alignment horizontal="center" vertical="center"/>
    </xf>
    <xf numFmtId="0" fontId="2" fillId="0" borderId="14" xfId="0" applyFont="1" applyBorder="1" applyAlignment="1">
      <alignment horizontal="center" vertical="center"/>
    </xf>
    <xf numFmtId="0" fontId="2" fillId="0" borderId="14" xfId="0" applyFont="1" applyBorder="1" applyAlignment="1">
      <alignment horizontal="center" vertical="top" wrapText="1"/>
    </xf>
    <xf numFmtId="0" fontId="8" fillId="0" borderId="14" xfId="0" applyFont="1" applyBorder="1" applyAlignment="1">
      <alignment horizontal="left" vertical="center" wrapText="1"/>
    </xf>
    <xf numFmtId="0" fontId="8" fillId="0" borderId="14" xfId="0" applyFont="1" applyBorder="1" applyAlignment="1">
      <alignment vertical="center" wrapText="1"/>
    </xf>
    <xf numFmtId="49" fontId="2" fillId="0" borderId="14" xfId="0" applyNumberFormat="1" applyFont="1" applyBorder="1" applyAlignment="1">
      <alignment horizontal="left" vertical="center"/>
    </xf>
    <xf numFmtId="0" fontId="8" fillId="0" borderId="14" xfId="0" applyFont="1" applyBorder="1" applyAlignment="1">
      <alignment vertical="center"/>
    </xf>
    <xf numFmtId="49" fontId="2" fillId="0" borderId="23" xfId="0" applyNumberFormat="1" applyFont="1" applyBorder="1" applyAlignment="1">
      <alignment horizontal="center" vertical="center"/>
    </xf>
    <xf numFmtId="0" fontId="8" fillId="0" borderId="21" xfId="0" applyFont="1" applyBorder="1" applyAlignment="1">
      <alignment horizontal="center" vertical="center"/>
    </xf>
    <xf numFmtId="0" fontId="8" fillId="0" borderId="18" xfId="0" applyFont="1" applyBorder="1" applyAlignment="1">
      <alignment/>
    </xf>
    <xf numFmtId="0" fontId="8" fillId="0" borderId="25" xfId="0" applyFont="1" applyBorder="1" applyAlignment="1">
      <alignment/>
    </xf>
    <xf numFmtId="0" fontId="8" fillId="0" borderId="14" xfId="0" applyFont="1" applyBorder="1" applyAlignment="1">
      <alignment/>
    </xf>
    <xf numFmtId="0" fontId="11" fillId="0" borderId="21" xfId="0" applyFont="1" applyBorder="1" applyAlignment="1">
      <alignment horizontal="center" vertical="center"/>
    </xf>
    <xf numFmtId="0" fontId="11" fillId="0" borderId="14" xfId="0" applyFont="1" applyBorder="1" applyAlignment="1">
      <alignment horizontal="center" vertical="center"/>
    </xf>
    <xf numFmtId="49" fontId="9" fillId="0" borderId="14" xfId="0" applyNumberFormat="1" applyFont="1" applyFill="1" applyBorder="1" applyAlignment="1">
      <alignment horizontal="center" vertical="center"/>
    </xf>
    <xf numFmtId="0" fontId="8" fillId="0" borderId="25" xfId="0" applyFont="1" applyBorder="1" applyAlignment="1">
      <alignment horizontal="left" vertical="center" wrapText="1"/>
    </xf>
    <xf numFmtId="0" fontId="2" fillId="0" borderId="31" xfId="0" applyFont="1" applyBorder="1" applyAlignment="1">
      <alignment vertical="center" wrapText="1"/>
    </xf>
    <xf numFmtId="0" fontId="0" fillId="0" borderId="32" xfId="0" applyBorder="1" applyAlignment="1">
      <alignment vertical="center" wrapText="1"/>
    </xf>
    <xf numFmtId="49" fontId="2" fillId="0" borderId="33" xfId="0" applyNumberFormat="1" applyFont="1" applyBorder="1" applyAlignment="1">
      <alignment horizontal="center" vertical="center"/>
    </xf>
    <xf numFmtId="0" fontId="0" fillId="0" borderId="34" xfId="0" applyBorder="1" applyAlignment="1">
      <alignment horizontal="center" vertical="center"/>
    </xf>
    <xf numFmtId="0" fontId="2" fillId="0" borderId="17" xfId="0" applyFont="1" applyBorder="1" applyAlignment="1">
      <alignment horizontal="left" vertical="center" wrapText="1"/>
    </xf>
    <xf numFmtId="0" fontId="0" fillId="0" borderId="16" xfId="0" applyBorder="1" applyAlignment="1">
      <alignment horizontal="left" vertical="center" wrapText="1"/>
    </xf>
    <xf numFmtId="49" fontId="2" fillId="0" borderId="20" xfId="0" applyNumberFormat="1" applyFont="1" applyBorder="1" applyAlignment="1">
      <alignment horizontal="left" vertical="center" wrapText="1"/>
    </xf>
    <xf numFmtId="0" fontId="0" fillId="0" borderId="12" xfId="0" applyBorder="1" applyAlignment="1">
      <alignment vertical="center" wrapText="1"/>
    </xf>
    <xf numFmtId="0" fontId="10" fillId="0" borderId="21" xfId="0" applyFont="1" applyBorder="1" applyAlignment="1">
      <alignment horizontal="center" vertical="center"/>
    </xf>
    <xf numFmtId="164" fontId="2" fillId="33" borderId="35" xfId="0" applyNumberFormat="1" applyFont="1" applyFill="1" applyBorder="1" applyAlignment="1">
      <alignment horizontal="center" vertical="center"/>
    </xf>
    <xf numFmtId="164" fontId="2" fillId="33" borderId="36" xfId="0" applyNumberFormat="1" applyFont="1" applyFill="1" applyBorder="1" applyAlignment="1">
      <alignment horizontal="center" vertical="center"/>
    </xf>
    <xf numFmtId="0" fontId="8" fillId="33" borderId="36" xfId="0" applyFont="1" applyFill="1" applyBorder="1" applyAlignment="1">
      <alignment horizontal="center" vertical="center"/>
    </xf>
    <xf numFmtId="0" fontId="8" fillId="33" borderId="37" xfId="0" applyFont="1" applyFill="1" applyBorder="1" applyAlignment="1">
      <alignment horizontal="center" vertical="center"/>
    </xf>
    <xf numFmtId="0" fontId="7" fillId="0" borderId="14" xfId="33" applyNumberFormat="1" applyFont="1" applyFill="1" applyBorder="1" applyAlignment="1">
      <alignment vertical="center" wrapText="1"/>
      <protection/>
    </xf>
    <xf numFmtId="0" fontId="7" fillId="0" borderId="38" xfId="33" applyNumberFormat="1" applyFont="1" applyFill="1" applyBorder="1" applyAlignment="1">
      <alignment vertical="center" wrapText="1"/>
      <protection/>
    </xf>
    <xf numFmtId="0" fontId="7" fillId="0" borderId="39" xfId="33" applyNumberFormat="1" applyFont="1" applyFill="1" applyBorder="1" applyAlignment="1">
      <alignment vertical="center" wrapText="1"/>
      <protection/>
    </xf>
    <xf numFmtId="0" fontId="8" fillId="0" borderId="39" xfId="0" applyFont="1" applyBorder="1" applyAlignment="1">
      <alignment vertical="center" wrapText="1"/>
    </xf>
    <xf numFmtId="0" fontId="8" fillId="0" borderId="40" xfId="0" applyFont="1" applyBorder="1" applyAlignment="1">
      <alignment vertical="center" wrapText="1"/>
    </xf>
    <xf numFmtId="0" fontId="7" fillId="0" borderId="41" xfId="33" applyNumberFormat="1" applyFont="1" applyFill="1" applyBorder="1" applyAlignment="1">
      <alignment horizontal="center" vertical="center" wrapText="1"/>
      <protection/>
    </xf>
    <xf numFmtId="0" fontId="7" fillId="0" borderId="42" xfId="33" applyNumberFormat="1" applyFont="1" applyFill="1" applyBorder="1" applyAlignment="1">
      <alignment horizontal="center" vertical="center" wrapText="1"/>
      <protection/>
    </xf>
    <xf numFmtId="0" fontId="8" fillId="0" borderId="42" xfId="0" applyFont="1" applyBorder="1" applyAlignment="1">
      <alignment horizontal="center" vertical="center" wrapText="1"/>
    </xf>
    <xf numFmtId="0" fontId="8" fillId="0" borderId="29" xfId="0" applyFont="1" applyBorder="1" applyAlignment="1">
      <alignment horizontal="center" vertical="center" wrapText="1"/>
    </xf>
    <xf numFmtId="0" fontId="7" fillId="0" borderId="23" xfId="33" applyNumberFormat="1" applyFont="1" applyFill="1" applyBorder="1" applyAlignment="1">
      <alignment vertical="center" wrapText="1"/>
      <protection/>
    </xf>
    <xf numFmtId="0" fontId="8" fillId="0" borderId="30" xfId="0" applyFont="1" applyBorder="1" applyAlignment="1">
      <alignment vertical="center" wrapText="1"/>
    </xf>
    <xf numFmtId="164" fontId="2" fillId="33" borderId="21" xfId="0" applyNumberFormat="1" applyFont="1" applyFill="1" applyBorder="1" applyAlignment="1">
      <alignment horizontal="center" vertical="center"/>
    </xf>
    <xf numFmtId="164" fontId="8" fillId="33" borderId="23" xfId="0" applyNumberFormat="1" applyFont="1" applyFill="1" applyBorder="1" applyAlignment="1">
      <alignment horizontal="center" vertical="center"/>
    </xf>
    <xf numFmtId="164" fontId="8" fillId="33" borderId="30" xfId="0" applyNumberFormat="1" applyFont="1" applyFill="1" applyBorder="1" applyAlignment="1">
      <alignment horizontal="center" vertical="center"/>
    </xf>
    <xf numFmtId="164" fontId="8" fillId="33" borderId="21" xfId="0" applyNumberFormat="1" applyFont="1" applyFill="1" applyBorder="1" applyAlignment="1">
      <alignment horizontal="center" vertical="center"/>
    </xf>
    <xf numFmtId="0" fontId="7" fillId="0" borderId="43" xfId="33" applyNumberFormat="1" applyFont="1" applyFill="1" applyBorder="1" applyAlignment="1">
      <alignment vertical="center" wrapText="1"/>
      <protection/>
    </xf>
    <xf numFmtId="164" fontId="2" fillId="33" borderId="14" xfId="0" applyNumberFormat="1" applyFont="1" applyFill="1" applyBorder="1" applyAlignment="1">
      <alignment horizontal="center" vertical="center"/>
    </xf>
    <xf numFmtId="0" fontId="8" fillId="33" borderId="14" xfId="0" applyFont="1" applyFill="1" applyBorder="1" applyAlignment="1">
      <alignment horizontal="center" vertical="center"/>
    </xf>
    <xf numFmtId="0" fontId="10" fillId="0" borderId="30" xfId="0" applyFont="1" applyBorder="1" applyAlignment="1">
      <alignment horizontal="center" vertical="center"/>
    </xf>
    <xf numFmtId="0" fontId="2" fillId="0" borderId="17" xfId="0" applyFont="1" applyBorder="1" applyAlignment="1">
      <alignment horizontal="center" vertical="center" wrapText="1"/>
    </xf>
    <xf numFmtId="0" fontId="8" fillId="0" borderId="20" xfId="0" applyFont="1" applyBorder="1" applyAlignment="1">
      <alignment horizontal="center" vertical="center"/>
    </xf>
    <xf numFmtId="0" fontId="8" fillId="0" borderId="35" xfId="0" applyFont="1" applyBorder="1" applyAlignment="1">
      <alignment horizontal="center" vertical="center"/>
    </xf>
    <xf numFmtId="0" fontId="8" fillId="0" borderId="16" xfId="0" applyFont="1" applyBorder="1" applyAlignment="1">
      <alignment horizontal="center" vertical="center" wrapText="1"/>
    </xf>
    <xf numFmtId="0" fontId="8" fillId="0" borderId="12" xfId="0" applyFont="1" applyBorder="1" applyAlignment="1">
      <alignment horizontal="center" vertical="center"/>
    </xf>
    <xf numFmtId="0" fontId="8" fillId="0" borderId="37" xfId="0" applyFont="1" applyBorder="1" applyAlignment="1">
      <alignment horizontal="center" vertical="center"/>
    </xf>
    <xf numFmtId="0" fontId="4" fillId="0" borderId="0" xfId="0" applyFont="1" applyBorder="1" applyAlignment="1">
      <alignment horizontal="center" vertical="top" wrapText="1"/>
    </xf>
    <xf numFmtId="49" fontId="4" fillId="0" borderId="12" xfId="0" applyNumberFormat="1" applyFont="1" applyBorder="1" applyAlignment="1">
      <alignment horizontal="center"/>
    </xf>
    <xf numFmtId="0" fontId="5" fillId="0" borderId="0" xfId="0" applyFont="1" applyAlignment="1">
      <alignment horizontal="center" wrapText="1"/>
    </xf>
    <xf numFmtId="0" fontId="5" fillId="0" borderId="0" xfId="0" applyFont="1" applyAlignment="1">
      <alignment horizontal="center"/>
    </xf>
    <xf numFmtId="0" fontId="2" fillId="33" borderId="14" xfId="0" applyFont="1" applyFill="1" applyBorder="1" applyAlignment="1">
      <alignment horizontal="center" vertical="top"/>
    </xf>
    <xf numFmtId="0" fontId="2" fillId="33" borderId="14" xfId="0" applyFont="1" applyFill="1" applyBorder="1" applyAlignment="1">
      <alignment horizontal="center" vertical="center" wrapText="1"/>
    </xf>
    <xf numFmtId="0" fontId="2" fillId="0" borderId="14" xfId="0" applyFont="1" applyBorder="1" applyAlignment="1">
      <alignment horizontal="center" vertical="center" wrapText="1"/>
    </xf>
    <xf numFmtId="0" fontId="4" fillId="0" borderId="12" xfId="0" applyFont="1" applyBorder="1" applyAlignment="1">
      <alignment horizontal="left"/>
    </xf>
    <xf numFmtId="0" fontId="2" fillId="0" borderId="14"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14" xfId="0" applyFont="1" applyFill="1" applyBorder="1" applyAlignment="1">
      <alignment horizontal="center"/>
    </xf>
    <xf numFmtId="0" fontId="4" fillId="0" borderId="12" xfId="0" applyFont="1" applyBorder="1" applyAlignment="1">
      <alignment horizontal="center"/>
    </xf>
    <xf numFmtId="14" fontId="4" fillId="0" borderId="12" xfId="0" applyNumberFormat="1" applyFont="1" applyBorder="1" applyAlignment="1">
      <alignment horizontal="center"/>
    </xf>
    <xf numFmtId="49" fontId="9" fillId="0" borderId="21" xfId="0" applyNumberFormat="1" applyFont="1" applyFill="1" applyBorder="1" applyAlignment="1">
      <alignment horizontal="center" vertical="center"/>
    </xf>
    <xf numFmtId="0" fontId="2" fillId="33" borderId="14" xfId="0" applyFont="1" applyFill="1" applyBorder="1" applyAlignment="1">
      <alignment/>
    </xf>
    <xf numFmtId="49" fontId="2" fillId="0" borderId="44" xfId="0" applyNumberFormat="1" applyFont="1" applyBorder="1" applyAlignment="1">
      <alignment horizontal="center" vertical="center"/>
    </xf>
    <xf numFmtId="49" fontId="2" fillId="0" borderId="15" xfId="0" applyNumberFormat="1" applyFont="1" applyBorder="1" applyAlignment="1">
      <alignment horizontal="center" vertical="center"/>
    </xf>
    <xf numFmtId="0" fontId="2" fillId="0" borderId="16" xfId="0" applyFont="1" applyBorder="1" applyAlignment="1">
      <alignment horizontal="left" vertical="center" wrapText="1"/>
    </xf>
    <xf numFmtId="49" fontId="2" fillId="0" borderId="17" xfId="0" applyNumberFormat="1" applyFont="1" applyBorder="1" applyAlignment="1">
      <alignment horizontal="left" vertical="center" wrapText="1"/>
    </xf>
    <xf numFmtId="49" fontId="2" fillId="0" borderId="16" xfId="0" applyNumberFormat="1" applyFont="1" applyBorder="1" applyAlignment="1">
      <alignment horizontal="left" vertical="center" wrapText="1"/>
    </xf>
    <xf numFmtId="49" fontId="2" fillId="0" borderId="35" xfId="0" applyNumberFormat="1" applyFont="1" applyBorder="1" applyAlignment="1">
      <alignment horizontal="center" vertical="center" wrapText="1"/>
    </xf>
    <xf numFmtId="0" fontId="0" fillId="0" borderId="37" xfId="0" applyBorder="1" applyAlignment="1">
      <alignment vertical="center" wrapText="1"/>
    </xf>
    <xf numFmtId="0" fontId="0" fillId="0" borderId="30" xfId="0" applyBorder="1" applyAlignment="1">
      <alignment horizontal="center" vertical="center"/>
    </xf>
    <xf numFmtId="0" fontId="2" fillId="0" borderId="23" xfId="0" applyFont="1" applyBorder="1" applyAlignment="1">
      <alignment horizontal="left" vertical="center" wrapText="1"/>
    </xf>
    <xf numFmtId="0" fontId="0" fillId="0" borderId="21" xfId="0" applyBorder="1" applyAlignment="1">
      <alignment horizontal="left" vertical="center" wrapText="1"/>
    </xf>
    <xf numFmtId="49" fontId="2" fillId="0" borderId="23" xfId="0" applyNumberFormat="1" applyFont="1" applyBorder="1" applyAlignment="1">
      <alignment horizontal="left" vertical="center" wrapText="1"/>
    </xf>
    <xf numFmtId="0" fontId="5" fillId="33" borderId="0" xfId="0" applyFont="1" applyFill="1" applyAlignment="1">
      <alignment horizontal="right"/>
    </xf>
    <xf numFmtId="49" fontId="5" fillId="33" borderId="12" xfId="0" applyNumberFormat="1" applyFont="1" applyFill="1" applyBorder="1" applyAlignment="1">
      <alignment horizontal="left"/>
    </xf>
    <xf numFmtId="0" fontId="2" fillId="33" borderId="14" xfId="0" applyFont="1" applyFill="1" applyBorder="1" applyAlignment="1">
      <alignment horizontal="center" vertical="top" wrapText="1"/>
    </xf>
    <xf numFmtId="0" fontId="2" fillId="33" borderId="10" xfId="0" applyFont="1" applyFill="1" applyBorder="1" applyAlignment="1">
      <alignment horizontal="center" vertical="center" wrapText="1"/>
    </xf>
    <xf numFmtId="49" fontId="2" fillId="33" borderId="10" xfId="0" applyNumberFormat="1" applyFont="1" applyFill="1" applyBorder="1" applyAlignment="1">
      <alignment horizontal="center" vertical="center"/>
    </xf>
    <xf numFmtId="49" fontId="9" fillId="33" borderId="10" xfId="0" applyNumberFormat="1" applyFont="1" applyFill="1" applyBorder="1" applyAlignment="1">
      <alignment horizontal="center" vertical="center"/>
    </xf>
    <xf numFmtId="49" fontId="2" fillId="33" borderId="14" xfId="0" applyNumberFormat="1" applyFont="1" applyFill="1" applyBorder="1" applyAlignment="1">
      <alignment horizontal="left" vertical="center" wrapText="1"/>
    </xf>
    <xf numFmtId="0" fontId="0" fillId="33" borderId="14" xfId="0" applyFill="1" applyBorder="1" applyAlignment="1">
      <alignment vertical="center"/>
    </xf>
    <xf numFmtId="49" fontId="9" fillId="33" borderId="23" xfId="0" applyNumberFormat="1" applyFont="1" applyFill="1" applyBorder="1" applyAlignment="1">
      <alignment horizontal="center" vertical="center"/>
    </xf>
    <xf numFmtId="0" fontId="0" fillId="33" borderId="21" xfId="0" applyFill="1" applyBorder="1" applyAlignment="1">
      <alignment horizontal="center" vertical="center"/>
    </xf>
    <xf numFmtId="0" fontId="10" fillId="33" borderId="30" xfId="0" applyFont="1" applyFill="1" applyBorder="1" applyAlignment="1">
      <alignment horizontal="center" vertical="center"/>
    </xf>
    <xf numFmtId="0" fontId="2" fillId="33" borderId="14" xfId="0" applyFont="1" applyFill="1" applyBorder="1" applyAlignment="1">
      <alignment horizontal="left" vertical="center" wrapText="1"/>
    </xf>
    <xf numFmtId="0" fontId="8" fillId="33" borderId="14" xfId="0" applyFont="1" applyFill="1" applyBorder="1" applyAlignment="1">
      <alignment horizontal="left" vertical="center" wrapText="1"/>
    </xf>
    <xf numFmtId="49" fontId="2" fillId="33" borderId="14" xfId="0" applyNumberFormat="1" applyFont="1" applyFill="1" applyBorder="1" applyAlignment="1">
      <alignment horizontal="left" vertical="center"/>
    </xf>
    <xf numFmtId="0" fontId="8" fillId="33" borderId="14" xfId="0" applyFont="1" applyFill="1" applyBorder="1" applyAlignment="1">
      <alignment vertical="center" wrapText="1"/>
    </xf>
    <xf numFmtId="0" fontId="8" fillId="33" borderId="14" xfId="0" applyFont="1" applyFill="1" applyBorder="1" applyAlignment="1">
      <alignment vertical="center"/>
    </xf>
    <xf numFmtId="0" fontId="2" fillId="33" borderId="10" xfId="0" applyFont="1" applyFill="1" applyBorder="1" applyAlignment="1">
      <alignment horizontal="left" vertical="center" wrapText="1"/>
    </xf>
    <xf numFmtId="0" fontId="0" fillId="33" borderId="18" xfId="0" applyFill="1" applyBorder="1" applyAlignment="1">
      <alignment vertical="center"/>
    </xf>
    <xf numFmtId="0" fontId="0" fillId="33" borderId="25" xfId="0" applyFill="1" applyBorder="1" applyAlignment="1">
      <alignment vertical="center"/>
    </xf>
    <xf numFmtId="0" fontId="10" fillId="33" borderId="21" xfId="0" applyFont="1" applyFill="1" applyBorder="1" applyAlignment="1">
      <alignment horizontal="center" vertical="center"/>
    </xf>
    <xf numFmtId="49" fontId="9" fillId="33" borderId="14" xfId="0" applyNumberFormat="1" applyFont="1" applyFill="1" applyBorder="1" applyAlignment="1">
      <alignment horizontal="center" vertical="center"/>
    </xf>
    <xf numFmtId="0" fontId="11" fillId="33" borderId="14" xfId="0" applyFont="1" applyFill="1" applyBorder="1" applyAlignment="1">
      <alignment horizontal="center" vertical="center"/>
    </xf>
    <xf numFmtId="49" fontId="9" fillId="33" borderId="22" xfId="0" applyNumberFormat="1" applyFont="1" applyFill="1" applyBorder="1" applyAlignment="1">
      <alignment horizontal="center" vertical="center"/>
    </xf>
    <xf numFmtId="49" fontId="2" fillId="33" borderId="14" xfId="0" applyNumberFormat="1" applyFont="1" applyFill="1" applyBorder="1" applyAlignment="1">
      <alignment horizontal="center" vertical="center"/>
    </xf>
    <xf numFmtId="0" fontId="8" fillId="33" borderId="14" xfId="0" applyFont="1" applyFill="1" applyBorder="1" applyAlignment="1">
      <alignment horizontal="left" vertical="center" wrapText="1"/>
    </xf>
    <xf numFmtId="0" fontId="8" fillId="33" borderId="14" xfId="0" applyFont="1" applyFill="1" applyBorder="1" applyAlignment="1">
      <alignment wrapText="1"/>
    </xf>
    <xf numFmtId="0" fontId="2" fillId="33" borderId="14" xfId="0" applyFont="1" applyFill="1" applyBorder="1" applyAlignment="1">
      <alignment vertical="center" wrapText="1"/>
    </xf>
    <xf numFmtId="49" fontId="9" fillId="33" borderId="21" xfId="0" applyNumberFormat="1" applyFont="1" applyFill="1" applyBorder="1" applyAlignment="1">
      <alignment horizontal="center" vertical="center"/>
    </xf>
    <xf numFmtId="0" fontId="50" fillId="33" borderId="14" xfId="33" applyNumberFormat="1" applyFont="1" applyFill="1" applyBorder="1" applyAlignment="1">
      <alignment horizontal="left" vertical="top" wrapText="1"/>
      <protection/>
    </xf>
    <xf numFmtId="0" fontId="50" fillId="33" borderId="23" xfId="33" applyNumberFormat="1" applyFont="1" applyFill="1" applyBorder="1" applyAlignment="1">
      <alignment horizontal="left" vertical="top" wrapText="1"/>
      <protection/>
    </xf>
    <xf numFmtId="0" fontId="0" fillId="33" borderId="30" xfId="0" applyFill="1" applyBorder="1" applyAlignment="1">
      <alignment horizontal="center" vertical="center"/>
    </xf>
    <xf numFmtId="0" fontId="12" fillId="33" borderId="14" xfId="33" applyNumberFormat="1" applyFont="1" applyFill="1" applyBorder="1" applyAlignment="1">
      <alignment horizontal="left" vertical="top" wrapText="1"/>
      <protection/>
    </xf>
    <xf numFmtId="0" fontId="0" fillId="33" borderId="14" xfId="0" applyFill="1" applyBorder="1" applyAlignment="1">
      <alignment horizontal="left" vertical="center" wrapText="1"/>
    </xf>
    <xf numFmtId="0" fontId="0" fillId="33" borderId="14" xfId="0" applyFill="1" applyBorder="1" applyAlignment="1">
      <alignment/>
    </xf>
    <xf numFmtId="0" fontId="11" fillId="33" borderId="21" xfId="0" applyFont="1" applyFill="1" applyBorder="1" applyAlignment="1">
      <alignment horizontal="center" vertical="center"/>
    </xf>
    <xf numFmtId="0" fontId="12" fillId="33" borderId="14" xfId="33" applyNumberFormat="1" applyFont="1" applyFill="1" applyBorder="1" applyAlignment="1">
      <alignment horizontal="left" vertical="top" wrapText="1"/>
      <protection/>
    </xf>
    <xf numFmtId="0" fontId="4" fillId="33" borderId="12" xfId="0" applyFont="1" applyFill="1" applyBorder="1" applyAlignment="1">
      <alignment horizontal="center"/>
    </xf>
    <xf numFmtId="0" fontId="4" fillId="33" borderId="0" xfId="0" applyFont="1" applyFill="1" applyBorder="1" applyAlignment="1">
      <alignment horizontal="center" vertical="top" wrapText="1"/>
    </xf>
    <xf numFmtId="0" fontId="9" fillId="33" borderId="0" xfId="0" applyFont="1" applyFill="1" applyAlignment="1">
      <alignmen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75"/>
  <sheetViews>
    <sheetView tabSelected="1" view="pageBreakPreview" zoomScaleSheetLayoutView="100" zoomScalePageLayoutView="0" workbookViewId="0" topLeftCell="A1">
      <pane ySplit="15" topLeftCell="A16" activePane="bottomLeft" state="frozen"/>
      <selection pane="topLeft" activeCell="A1" sqref="A1"/>
      <selection pane="bottomLeft" activeCell="I1" sqref="I1:L16384"/>
    </sheetView>
  </sheetViews>
  <sheetFormatPr defaultColWidth="0.875" defaultRowHeight="12.75"/>
  <cols>
    <col min="1" max="1" width="32.125" style="2" customWidth="1"/>
    <col min="2" max="2" width="5.875" style="2" customWidth="1"/>
    <col min="3" max="3" width="22.875" style="2" customWidth="1"/>
    <col min="4" max="4" width="8.25390625" style="2" customWidth="1"/>
    <col min="5" max="5" width="8.375" style="2" customWidth="1"/>
    <col min="6" max="6" width="22.25390625" style="2" customWidth="1"/>
    <col min="7" max="7" width="7.75390625" style="2" customWidth="1"/>
    <col min="8" max="8" width="6.75390625" style="2" customWidth="1"/>
    <col min="9" max="9" width="22.25390625" style="48" customWidth="1"/>
    <col min="10" max="10" width="7.75390625" style="48" customWidth="1"/>
    <col min="11" max="11" width="6.75390625" style="48" customWidth="1"/>
    <col min="12" max="12" width="6.00390625" style="222" customWidth="1"/>
    <col min="13" max="13" width="7.00390625" style="65" customWidth="1"/>
    <col min="14" max="14" width="10.25390625" style="48" customWidth="1"/>
    <col min="15" max="15" width="8.00390625" style="48" customWidth="1"/>
    <col min="16" max="16" width="8.75390625" style="48" customWidth="1"/>
    <col min="17" max="17" width="8.125" style="48" customWidth="1"/>
    <col min="18" max="18" width="7.375" style="48" customWidth="1"/>
    <col min="19" max="19" width="8.00390625" style="48" customWidth="1"/>
    <col min="20" max="16384" width="0.875" style="1" customWidth="1"/>
  </cols>
  <sheetData>
    <row r="1" spans="1:19" s="5" customFormat="1" ht="11.25">
      <c r="A1" s="4"/>
      <c r="B1" s="4"/>
      <c r="C1" s="4"/>
      <c r="D1" s="4"/>
      <c r="E1" s="4"/>
      <c r="F1" s="4"/>
      <c r="G1" s="4"/>
      <c r="H1" s="4"/>
      <c r="I1" s="40"/>
      <c r="J1" s="40"/>
      <c r="K1" s="40"/>
      <c r="L1" s="41"/>
      <c r="M1" s="22"/>
      <c r="N1" s="40"/>
      <c r="O1" s="40"/>
      <c r="P1" s="40"/>
      <c r="Q1" s="40"/>
      <c r="R1" s="40"/>
      <c r="S1" s="40"/>
    </row>
    <row r="2" spans="1:19" s="5" customFormat="1" ht="6" customHeight="1">
      <c r="A2" s="4"/>
      <c r="B2" s="4"/>
      <c r="C2" s="4"/>
      <c r="D2" s="4"/>
      <c r="E2" s="4"/>
      <c r="F2" s="4"/>
      <c r="G2" s="4"/>
      <c r="H2" s="4"/>
      <c r="I2" s="40"/>
      <c r="J2" s="40"/>
      <c r="K2" s="40"/>
      <c r="L2" s="41"/>
      <c r="M2" s="22"/>
      <c r="N2" s="40"/>
      <c r="O2" s="40"/>
      <c r="P2" s="40"/>
      <c r="Q2" s="40"/>
      <c r="R2" s="40"/>
      <c r="S2" s="40"/>
    </row>
    <row r="3" spans="1:19" s="3" customFormat="1" ht="25.5" customHeight="1">
      <c r="A3" s="160" t="s">
        <v>48</v>
      </c>
      <c r="B3" s="161"/>
      <c r="C3" s="161"/>
      <c r="D3" s="161"/>
      <c r="E3" s="161"/>
      <c r="F3" s="161"/>
      <c r="G3" s="161"/>
      <c r="H3" s="161"/>
      <c r="I3" s="161"/>
      <c r="J3" s="161"/>
      <c r="K3" s="161"/>
      <c r="L3" s="161"/>
      <c r="M3" s="161"/>
      <c r="N3" s="161"/>
      <c r="O3" s="161"/>
      <c r="P3" s="161"/>
      <c r="Q3" s="161"/>
      <c r="R3" s="161"/>
      <c r="S3" s="161"/>
    </row>
    <row r="4" spans="1:19" s="3" customFormat="1" ht="9" customHeight="1">
      <c r="A4" s="4"/>
      <c r="B4" s="4"/>
      <c r="C4" s="4"/>
      <c r="D4" s="4"/>
      <c r="E4" s="4"/>
      <c r="F4" s="4"/>
      <c r="G4" s="4"/>
      <c r="H4" s="4"/>
      <c r="I4" s="40"/>
      <c r="J4" s="40"/>
      <c r="K4" s="40"/>
      <c r="L4" s="41"/>
      <c r="M4" s="22"/>
      <c r="N4" s="40"/>
      <c r="O4" s="40"/>
      <c r="P4" s="40"/>
      <c r="Q4" s="40"/>
      <c r="R4" s="40"/>
      <c r="S4" s="40"/>
    </row>
    <row r="5" spans="8:19" s="6" customFormat="1" ht="11.25">
      <c r="H5" s="10"/>
      <c r="I5" s="41"/>
      <c r="J5" s="41"/>
      <c r="K5" s="184"/>
      <c r="L5" s="185" t="s">
        <v>4</v>
      </c>
      <c r="M5" s="22"/>
      <c r="N5" s="41"/>
      <c r="O5" s="41"/>
      <c r="P5" s="41"/>
      <c r="Q5" s="41"/>
      <c r="R5" s="41"/>
      <c r="S5" s="41"/>
    </row>
    <row r="6" spans="1:19" s="3" customFormat="1" ht="11.25" customHeight="1">
      <c r="A6" s="4"/>
      <c r="B6" s="4"/>
      <c r="C6" s="4"/>
      <c r="D6" s="4"/>
      <c r="E6" s="4"/>
      <c r="F6" s="4"/>
      <c r="G6" s="4"/>
      <c r="H6" s="4"/>
      <c r="I6" s="40"/>
      <c r="J6" s="40"/>
      <c r="K6" s="40"/>
      <c r="L6" s="41"/>
      <c r="M6" s="22"/>
      <c r="N6" s="40"/>
      <c r="O6" s="40"/>
      <c r="P6" s="40"/>
      <c r="Q6" s="40"/>
      <c r="R6" s="40"/>
      <c r="S6" s="40"/>
    </row>
    <row r="7" spans="1:19" s="4" customFormat="1" ht="12" customHeight="1">
      <c r="A7" s="4" t="s">
        <v>27</v>
      </c>
      <c r="E7" s="165" t="s">
        <v>5</v>
      </c>
      <c r="F7" s="165"/>
      <c r="G7" s="165"/>
      <c r="H7" s="165"/>
      <c r="I7" s="165"/>
      <c r="J7" s="165"/>
      <c r="K7" s="165"/>
      <c r="L7" s="165"/>
      <c r="M7" s="165"/>
      <c r="N7" s="165"/>
      <c r="O7" s="165"/>
      <c r="P7" s="40"/>
      <c r="Q7" s="40"/>
      <c r="R7" s="40"/>
      <c r="S7" s="40"/>
    </row>
    <row r="8" spans="1:19" s="4" customFormat="1" ht="15" customHeight="1">
      <c r="A8" s="4" t="s">
        <v>44</v>
      </c>
      <c r="I8" s="40"/>
      <c r="J8" s="40"/>
      <c r="K8" s="40"/>
      <c r="L8" s="41"/>
      <c r="M8" s="22"/>
      <c r="N8" s="40"/>
      <c r="O8" s="40"/>
      <c r="P8" s="40"/>
      <c r="Q8" s="40"/>
      <c r="R8" s="40"/>
      <c r="S8" s="40"/>
    </row>
    <row r="9" spans="1:19" s="3" customFormat="1" ht="6" customHeight="1">
      <c r="A9" s="4"/>
      <c r="B9" s="4"/>
      <c r="C9" s="4"/>
      <c r="D9" s="4"/>
      <c r="E9" s="4"/>
      <c r="F9" s="4"/>
      <c r="G9" s="4"/>
      <c r="H9" s="4"/>
      <c r="I9" s="40"/>
      <c r="J9" s="40"/>
      <c r="K9" s="40"/>
      <c r="L9" s="41"/>
      <c r="M9" s="22"/>
      <c r="N9" s="40"/>
      <c r="O9" s="40"/>
      <c r="P9" s="40"/>
      <c r="Q9" s="40"/>
      <c r="R9" s="40"/>
      <c r="S9" s="40"/>
    </row>
    <row r="10" spans="1:19" s="2" customFormat="1" ht="22.5" customHeight="1">
      <c r="A10" s="164" t="s">
        <v>49</v>
      </c>
      <c r="B10" s="106" t="s">
        <v>42</v>
      </c>
      <c r="C10" s="164" t="s">
        <v>45</v>
      </c>
      <c r="D10" s="164"/>
      <c r="E10" s="164"/>
      <c r="F10" s="164"/>
      <c r="G10" s="164"/>
      <c r="H10" s="164"/>
      <c r="I10" s="164"/>
      <c r="J10" s="164"/>
      <c r="K10" s="164"/>
      <c r="L10" s="164" t="s">
        <v>35</v>
      </c>
      <c r="M10" s="164"/>
      <c r="N10" s="163" t="s">
        <v>34</v>
      </c>
      <c r="O10" s="163"/>
      <c r="P10" s="163"/>
      <c r="Q10" s="163"/>
      <c r="R10" s="163"/>
      <c r="S10" s="163"/>
    </row>
    <row r="11" spans="1:19" s="2" customFormat="1" ht="13.5" customHeight="1">
      <c r="A11" s="164"/>
      <c r="B11" s="106"/>
      <c r="C11" s="105" t="s">
        <v>41</v>
      </c>
      <c r="D11" s="105"/>
      <c r="E11" s="105"/>
      <c r="F11" s="105" t="s">
        <v>38</v>
      </c>
      <c r="G11" s="105"/>
      <c r="H11" s="105"/>
      <c r="I11" s="167" t="s">
        <v>164</v>
      </c>
      <c r="J11" s="167"/>
      <c r="K11" s="167"/>
      <c r="L11" s="164"/>
      <c r="M11" s="164"/>
      <c r="N11" s="168" t="s">
        <v>61</v>
      </c>
      <c r="O11" s="168"/>
      <c r="P11" s="42" t="s">
        <v>31</v>
      </c>
      <c r="Q11" s="42" t="s">
        <v>30</v>
      </c>
      <c r="R11" s="162" t="s">
        <v>29</v>
      </c>
      <c r="S11" s="162"/>
    </row>
    <row r="12" spans="1:19" s="2" customFormat="1" ht="11.25" customHeight="1">
      <c r="A12" s="164"/>
      <c r="B12" s="106"/>
      <c r="C12" s="106" t="s">
        <v>60</v>
      </c>
      <c r="D12" s="106" t="s">
        <v>39</v>
      </c>
      <c r="E12" s="106" t="s">
        <v>40</v>
      </c>
      <c r="F12" s="106" t="s">
        <v>60</v>
      </c>
      <c r="G12" s="106" t="s">
        <v>39</v>
      </c>
      <c r="H12" s="106" t="s">
        <v>40</v>
      </c>
      <c r="I12" s="186" t="s">
        <v>60</v>
      </c>
      <c r="J12" s="186" t="s">
        <v>39</v>
      </c>
      <c r="K12" s="186" t="s">
        <v>40</v>
      </c>
      <c r="L12" s="167" t="s">
        <v>36</v>
      </c>
      <c r="M12" s="166" t="s">
        <v>37</v>
      </c>
      <c r="N12" s="168"/>
      <c r="O12" s="168"/>
      <c r="P12" s="43" t="s">
        <v>28</v>
      </c>
      <c r="Q12" s="43" t="s">
        <v>62</v>
      </c>
      <c r="R12" s="162"/>
      <c r="S12" s="162"/>
    </row>
    <row r="13" spans="1:19" s="2" customFormat="1" ht="11.25" customHeight="1">
      <c r="A13" s="164"/>
      <c r="B13" s="106"/>
      <c r="C13" s="106"/>
      <c r="D13" s="106"/>
      <c r="E13" s="106"/>
      <c r="F13" s="106"/>
      <c r="G13" s="106"/>
      <c r="H13" s="106"/>
      <c r="I13" s="186"/>
      <c r="J13" s="186"/>
      <c r="K13" s="186"/>
      <c r="L13" s="167"/>
      <c r="M13" s="166"/>
      <c r="N13" s="167" t="s">
        <v>33</v>
      </c>
      <c r="O13" s="163" t="s">
        <v>32</v>
      </c>
      <c r="P13" s="172"/>
      <c r="Q13" s="172"/>
      <c r="R13" s="43" t="s">
        <v>63</v>
      </c>
      <c r="S13" s="43" t="s">
        <v>64</v>
      </c>
    </row>
    <row r="14" spans="1:19" s="2" customFormat="1" ht="33" customHeight="1">
      <c r="A14" s="164"/>
      <c r="B14" s="106"/>
      <c r="C14" s="106"/>
      <c r="D14" s="106"/>
      <c r="E14" s="106"/>
      <c r="F14" s="106"/>
      <c r="G14" s="106"/>
      <c r="H14" s="106"/>
      <c r="I14" s="186"/>
      <c r="J14" s="186"/>
      <c r="K14" s="186"/>
      <c r="L14" s="167"/>
      <c r="M14" s="166"/>
      <c r="N14" s="167"/>
      <c r="O14" s="163"/>
      <c r="P14" s="172"/>
      <c r="Q14" s="172"/>
      <c r="R14" s="44"/>
      <c r="S14" s="44"/>
    </row>
    <row r="15" spans="1:19" s="2" customFormat="1" ht="11.25" customHeight="1">
      <c r="A15" s="23">
        <v>1</v>
      </c>
      <c r="B15" s="23">
        <v>2</v>
      </c>
      <c r="C15" s="23">
        <v>3</v>
      </c>
      <c r="D15" s="23">
        <v>4</v>
      </c>
      <c r="E15" s="23">
        <v>5</v>
      </c>
      <c r="F15" s="23">
        <v>6</v>
      </c>
      <c r="G15" s="23">
        <v>7</v>
      </c>
      <c r="H15" s="23">
        <v>8</v>
      </c>
      <c r="I15" s="81">
        <v>6</v>
      </c>
      <c r="J15" s="81">
        <v>7</v>
      </c>
      <c r="K15" s="81">
        <v>8</v>
      </c>
      <c r="L15" s="81">
        <v>9</v>
      </c>
      <c r="M15" s="24">
        <v>10</v>
      </c>
      <c r="N15" s="45">
        <v>11</v>
      </c>
      <c r="O15" s="45">
        <v>12</v>
      </c>
      <c r="P15" s="45">
        <v>13</v>
      </c>
      <c r="Q15" s="45">
        <v>14</v>
      </c>
      <c r="R15" s="45">
        <v>15</v>
      </c>
      <c r="S15" s="45">
        <v>16</v>
      </c>
    </row>
    <row r="16" spans="1:19" s="2" customFormat="1" ht="67.5" customHeight="1">
      <c r="A16" s="49" t="s">
        <v>126</v>
      </c>
      <c r="B16" s="50" t="s">
        <v>50</v>
      </c>
      <c r="C16" s="51" t="s">
        <v>43</v>
      </c>
      <c r="D16" s="52" t="s">
        <v>43</v>
      </c>
      <c r="E16" s="52" t="s">
        <v>43</v>
      </c>
      <c r="F16" s="51" t="s">
        <v>43</v>
      </c>
      <c r="G16" s="52" t="s">
        <v>43</v>
      </c>
      <c r="H16" s="52" t="s">
        <v>43</v>
      </c>
      <c r="I16" s="187" t="s">
        <v>43</v>
      </c>
      <c r="J16" s="188" t="s">
        <v>43</v>
      </c>
      <c r="K16" s="188" t="s">
        <v>43</v>
      </c>
      <c r="L16" s="189" t="s">
        <v>43</v>
      </c>
      <c r="M16" s="60" t="s">
        <v>43</v>
      </c>
      <c r="N16" s="53">
        <f aca="true" t="shared" si="0" ref="N16:S16">N17+N44+N51+N57</f>
        <v>33852.5</v>
      </c>
      <c r="O16" s="53">
        <f t="shared" si="0"/>
        <v>32207.8</v>
      </c>
      <c r="P16" s="53">
        <f t="shared" si="0"/>
        <v>31611.499999999996</v>
      </c>
      <c r="Q16" s="53">
        <f t="shared" si="0"/>
        <v>30141.32</v>
      </c>
      <c r="R16" s="53">
        <f t="shared" si="0"/>
        <v>31887.279200000004</v>
      </c>
      <c r="S16" s="53">
        <f t="shared" si="0"/>
        <v>33737.99595200001</v>
      </c>
    </row>
    <row r="17" spans="1:19" s="2" customFormat="1" ht="67.5">
      <c r="A17" s="21" t="s">
        <v>134</v>
      </c>
      <c r="B17" s="9" t="s">
        <v>51</v>
      </c>
      <c r="C17" s="11" t="s">
        <v>43</v>
      </c>
      <c r="D17" s="7" t="s">
        <v>43</v>
      </c>
      <c r="E17" s="7" t="s">
        <v>43</v>
      </c>
      <c r="F17" s="11" t="s">
        <v>43</v>
      </c>
      <c r="G17" s="7" t="s">
        <v>43</v>
      </c>
      <c r="H17" s="7" t="s">
        <v>43</v>
      </c>
      <c r="I17" s="187" t="s">
        <v>43</v>
      </c>
      <c r="J17" s="188" t="s">
        <v>43</v>
      </c>
      <c r="K17" s="188" t="s">
        <v>43</v>
      </c>
      <c r="L17" s="189" t="s">
        <v>43</v>
      </c>
      <c r="M17" s="61" t="s">
        <v>43</v>
      </c>
      <c r="N17" s="46">
        <f aca="true" t="shared" si="1" ref="N17:S17">SUM(N18:N43)</f>
        <v>24365.3</v>
      </c>
      <c r="O17" s="46">
        <f t="shared" si="1"/>
        <v>23327.999999999996</v>
      </c>
      <c r="P17" s="46">
        <f t="shared" si="1"/>
        <v>22006.699999999997</v>
      </c>
      <c r="Q17" s="46">
        <f t="shared" si="1"/>
        <v>20038.09</v>
      </c>
      <c r="R17" s="46">
        <f t="shared" si="1"/>
        <v>21237.375400000004</v>
      </c>
      <c r="S17" s="46">
        <f t="shared" si="1"/>
        <v>22508.617924000006</v>
      </c>
    </row>
    <row r="18" spans="1:19" s="2" customFormat="1" ht="122.25" customHeight="1">
      <c r="A18" s="25" t="s">
        <v>135</v>
      </c>
      <c r="B18" s="16" t="s">
        <v>6</v>
      </c>
      <c r="C18" s="20" t="s">
        <v>65</v>
      </c>
      <c r="D18" s="29" t="s">
        <v>72</v>
      </c>
      <c r="E18" s="29" t="s">
        <v>73</v>
      </c>
      <c r="F18" s="85"/>
      <c r="G18" s="86"/>
      <c r="H18" s="87"/>
      <c r="I18" s="79" t="s">
        <v>178</v>
      </c>
      <c r="J18" s="190" t="s">
        <v>167</v>
      </c>
      <c r="K18" s="190" t="s">
        <v>173</v>
      </c>
      <c r="L18" s="63" t="s">
        <v>66</v>
      </c>
      <c r="M18" s="62" t="s">
        <v>67</v>
      </c>
      <c r="N18" s="46">
        <v>193</v>
      </c>
      <c r="O18" s="46">
        <v>193</v>
      </c>
      <c r="P18" s="46">
        <v>150</v>
      </c>
      <c r="Q18" s="46">
        <f>P18*106%</f>
        <v>159</v>
      </c>
      <c r="R18" s="46">
        <f>Q18*106%</f>
        <v>168.54000000000002</v>
      </c>
      <c r="S18" s="46">
        <f>R18*106%</f>
        <v>178.65240000000003</v>
      </c>
    </row>
    <row r="19" spans="1:19" s="2" customFormat="1" ht="67.5">
      <c r="A19" s="25" t="s">
        <v>163</v>
      </c>
      <c r="B19" s="16" t="s">
        <v>7</v>
      </c>
      <c r="C19" s="54" t="s">
        <v>65</v>
      </c>
      <c r="D19" s="55" t="s">
        <v>127</v>
      </c>
      <c r="E19" s="55" t="s">
        <v>73</v>
      </c>
      <c r="F19" s="85"/>
      <c r="G19" s="86"/>
      <c r="H19" s="87"/>
      <c r="I19" s="79"/>
      <c r="J19" s="191"/>
      <c r="K19" s="191"/>
      <c r="L19" s="63" t="s">
        <v>68</v>
      </c>
      <c r="M19" s="63" t="s">
        <v>69</v>
      </c>
      <c r="N19" s="46">
        <v>0</v>
      </c>
      <c r="O19" s="46">
        <v>0</v>
      </c>
      <c r="P19" s="46">
        <v>20</v>
      </c>
      <c r="Q19" s="46">
        <f>P19*106%</f>
        <v>21.200000000000003</v>
      </c>
      <c r="R19" s="46">
        <f aca="true" t="shared" si="2" ref="R19:S24">Q19*106%</f>
        <v>22.472000000000005</v>
      </c>
      <c r="S19" s="46">
        <f t="shared" si="2"/>
        <v>23.820320000000006</v>
      </c>
    </row>
    <row r="20" spans="1:19" s="2" customFormat="1" ht="134.25" customHeight="1">
      <c r="A20" s="93" t="s">
        <v>136</v>
      </c>
      <c r="B20" s="95" t="s">
        <v>8</v>
      </c>
      <c r="C20" s="20" t="s">
        <v>65</v>
      </c>
      <c r="D20" s="29" t="s">
        <v>74</v>
      </c>
      <c r="E20" s="29" t="s">
        <v>73</v>
      </c>
      <c r="F20" s="30"/>
      <c r="G20" s="73"/>
      <c r="H20" s="73"/>
      <c r="I20" s="79" t="s">
        <v>182</v>
      </c>
      <c r="J20" s="190" t="s">
        <v>167</v>
      </c>
      <c r="K20" s="190" t="s">
        <v>183</v>
      </c>
      <c r="L20" s="192" t="s">
        <v>70</v>
      </c>
      <c r="M20" s="92" t="s">
        <v>71</v>
      </c>
      <c r="N20" s="88">
        <v>1006</v>
      </c>
      <c r="O20" s="88">
        <v>981.3</v>
      </c>
      <c r="P20" s="88">
        <v>650</v>
      </c>
      <c r="Q20" s="88">
        <f>P20*106%</f>
        <v>689</v>
      </c>
      <c r="R20" s="88">
        <f t="shared" si="2"/>
        <v>730.34</v>
      </c>
      <c r="S20" s="88">
        <f t="shared" si="2"/>
        <v>774.1604000000001</v>
      </c>
    </row>
    <row r="21" spans="1:19" s="2" customFormat="1" ht="75" customHeight="1">
      <c r="A21" s="94"/>
      <c r="B21" s="96"/>
      <c r="C21" s="85"/>
      <c r="D21" s="97"/>
      <c r="E21" s="98"/>
      <c r="F21" s="85"/>
      <c r="G21" s="86"/>
      <c r="H21" s="87"/>
      <c r="I21" s="79" t="s">
        <v>198</v>
      </c>
      <c r="J21" s="190" t="s">
        <v>167</v>
      </c>
      <c r="K21" s="190" t="s">
        <v>183</v>
      </c>
      <c r="L21" s="193"/>
      <c r="M21" s="89"/>
      <c r="N21" s="89"/>
      <c r="O21" s="89"/>
      <c r="P21" s="89"/>
      <c r="Q21" s="89"/>
      <c r="R21" s="89"/>
      <c r="S21" s="89"/>
    </row>
    <row r="22" spans="1:19" s="2" customFormat="1" ht="180">
      <c r="A22" s="93" t="s">
        <v>137</v>
      </c>
      <c r="B22" s="95" t="s">
        <v>9</v>
      </c>
      <c r="C22" s="181" t="s">
        <v>65</v>
      </c>
      <c r="D22" s="183" t="s">
        <v>75</v>
      </c>
      <c r="E22" s="183" t="s">
        <v>73</v>
      </c>
      <c r="F22" s="181"/>
      <c r="G22" s="99"/>
      <c r="H22" s="99"/>
      <c r="I22" s="79" t="s">
        <v>174</v>
      </c>
      <c r="J22" s="190" t="s">
        <v>167</v>
      </c>
      <c r="K22" s="190" t="s">
        <v>175</v>
      </c>
      <c r="L22" s="63" t="s">
        <v>76</v>
      </c>
      <c r="M22" s="62" t="s">
        <v>66</v>
      </c>
      <c r="N22" s="46">
        <v>5695.2</v>
      </c>
      <c r="O22" s="46">
        <v>5542.8</v>
      </c>
      <c r="P22" s="46">
        <v>7650.2</v>
      </c>
      <c r="Q22" s="46">
        <v>4929.2</v>
      </c>
      <c r="R22" s="46">
        <f t="shared" si="2"/>
        <v>5224.952</v>
      </c>
      <c r="S22" s="46">
        <f t="shared" si="2"/>
        <v>5538.44912</v>
      </c>
    </row>
    <row r="23" spans="1:19" s="2" customFormat="1" ht="42" customHeight="1">
      <c r="A23" s="94"/>
      <c r="B23" s="96"/>
      <c r="C23" s="182"/>
      <c r="D23" s="182"/>
      <c r="E23" s="182"/>
      <c r="F23" s="182"/>
      <c r="G23" s="100"/>
      <c r="H23" s="100"/>
      <c r="I23" s="79"/>
      <c r="J23" s="191"/>
      <c r="K23" s="191"/>
      <c r="L23" s="63"/>
      <c r="M23" s="62"/>
      <c r="N23" s="66"/>
      <c r="O23" s="66"/>
      <c r="P23" s="66"/>
      <c r="Q23" s="66"/>
      <c r="R23" s="66"/>
      <c r="S23" s="66"/>
    </row>
    <row r="24" spans="1:19" s="2" customFormat="1" ht="180">
      <c r="A24" s="25" t="s">
        <v>138</v>
      </c>
      <c r="B24" s="16" t="s">
        <v>10</v>
      </c>
      <c r="C24" s="20" t="s">
        <v>65</v>
      </c>
      <c r="D24" s="29" t="s">
        <v>77</v>
      </c>
      <c r="E24" s="29" t="s">
        <v>73</v>
      </c>
      <c r="F24" s="30"/>
      <c r="G24" s="73"/>
      <c r="H24" s="73"/>
      <c r="I24" s="79" t="s">
        <v>174</v>
      </c>
      <c r="J24" s="190" t="s">
        <v>167</v>
      </c>
      <c r="K24" s="190" t="s">
        <v>175</v>
      </c>
      <c r="L24" s="63" t="s">
        <v>107</v>
      </c>
      <c r="M24" s="62" t="s">
        <v>66</v>
      </c>
      <c r="N24" s="46">
        <v>1130.5</v>
      </c>
      <c r="O24" s="46">
        <v>1116.5</v>
      </c>
      <c r="P24" s="46">
        <v>1353.1</v>
      </c>
      <c r="Q24" s="46">
        <f>P24*106%</f>
        <v>1434.286</v>
      </c>
      <c r="R24" s="46">
        <f t="shared" si="2"/>
        <v>1520.3431600000001</v>
      </c>
      <c r="S24" s="46">
        <f t="shared" si="2"/>
        <v>1611.5637496000002</v>
      </c>
    </row>
    <row r="25" spans="1:19" s="2" customFormat="1" ht="135.75" customHeight="1">
      <c r="A25" s="93" t="s">
        <v>139</v>
      </c>
      <c r="B25" s="95" t="s">
        <v>11</v>
      </c>
      <c r="C25" s="20" t="s">
        <v>65</v>
      </c>
      <c r="D25" s="29" t="s">
        <v>77</v>
      </c>
      <c r="E25" s="29" t="s">
        <v>73</v>
      </c>
      <c r="F25" s="30"/>
      <c r="G25" s="73"/>
      <c r="H25" s="73"/>
      <c r="I25" s="79" t="s">
        <v>177</v>
      </c>
      <c r="J25" s="190" t="s">
        <v>167</v>
      </c>
      <c r="K25" s="190" t="s">
        <v>197</v>
      </c>
      <c r="L25" s="192" t="s">
        <v>70</v>
      </c>
      <c r="M25" s="92" t="s">
        <v>68</v>
      </c>
      <c r="N25" s="88">
        <v>2344.8</v>
      </c>
      <c r="O25" s="88">
        <v>2227.9</v>
      </c>
      <c r="P25" s="88">
        <v>1793.4</v>
      </c>
      <c r="Q25" s="88">
        <f>P25*106%</f>
        <v>1901.0040000000001</v>
      </c>
      <c r="R25" s="88">
        <f>Q25*106%</f>
        <v>2015.0642400000002</v>
      </c>
      <c r="S25" s="88">
        <f>R25*106%</f>
        <v>2135.9680944</v>
      </c>
    </row>
    <row r="26" spans="1:19" s="2" customFormat="1" ht="123.75" customHeight="1">
      <c r="A26" s="94"/>
      <c r="B26" s="96"/>
      <c r="C26" s="90"/>
      <c r="D26" s="91"/>
      <c r="E26" s="91"/>
      <c r="F26" s="91"/>
      <c r="G26" s="91"/>
      <c r="H26" s="91"/>
      <c r="I26" s="79" t="s">
        <v>195</v>
      </c>
      <c r="J26" s="190" t="s">
        <v>167</v>
      </c>
      <c r="K26" s="190" t="s">
        <v>196</v>
      </c>
      <c r="L26" s="193"/>
      <c r="M26" s="89"/>
      <c r="N26" s="89"/>
      <c r="O26" s="89"/>
      <c r="P26" s="89"/>
      <c r="Q26" s="89"/>
      <c r="R26" s="89"/>
      <c r="S26" s="89"/>
    </row>
    <row r="27" spans="1:19" s="2" customFormat="1" ht="67.5">
      <c r="A27" s="25" t="s">
        <v>140</v>
      </c>
      <c r="B27" s="16" t="s">
        <v>12</v>
      </c>
      <c r="C27" s="54" t="s">
        <v>65</v>
      </c>
      <c r="D27" s="58" t="s">
        <v>130</v>
      </c>
      <c r="E27" s="58" t="s">
        <v>73</v>
      </c>
      <c r="F27" s="30"/>
      <c r="G27" s="73"/>
      <c r="H27" s="73"/>
      <c r="I27" s="79"/>
      <c r="J27" s="191"/>
      <c r="K27" s="191"/>
      <c r="L27" s="63" t="s">
        <v>79</v>
      </c>
      <c r="M27" s="62" t="s">
        <v>80</v>
      </c>
      <c r="N27" s="46">
        <v>30</v>
      </c>
      <c r="O27" s="46">
        <v>30</v>
      </c>
      <c r="P27" s="46">
        <v>130</v>
      </c>
      <c r="Q27" s="46">
        <v>30</v>
      </c>
      <c r="R27" s="46">
        <v>30</v>
      </c>
      <c r="S27" s="46">
        <v>30</v>
      </c>
    </row>
    <row r="28" spans="1:19" s="2" customFormat="1" ht="33.75" customHeight="1">
      <c r="A28" s="25" t="s">
        <v>141</v>
      </c>
      <c r="B28" s="16" t="s">
        <v>13</v>
      </c>
      <c r="C28" s="20" t="s">
        <v>65</v>
      </c>
      <c r="D28" s="29" t="s">
        <v>81</v>
      </c>
      <c r="E28" s="29" t="s">
        <v>73</v>
      </c>
      <c r="F28" s="30"/>
      <c r="G28" s="73"/>
      <c r="H28" s="73"/>
      <c r="I28" s="79"/>
      <c r="J28" s="191"/>
      <c r="K28" s="191"/>
      <c r="L28" s="63" t="s">
        <v>78</v>
      </c>
      <c r="M28" s="62" t="s">
        <v>78</v>
      </c>
      <c r="N28" s="46">
        <v>113.7</v>
      </c>
      <c r="O28" s="46">
        <v>113.7</v>
      </c>
      <c r="P28" s="46">
        <v>150</v>
      </c>
      <c r="Q28" s="46">
        <f>P28*106%</f>
        <v>159</v>
      </c>
      <c r="R28" s="46">
        <f>Q28*106%</f>
        <v>168.54000000000002</v>
      </c>
      <c r="S28" s="46">
        <f>R28*106%</f>
        <v>178.65240000000003</v>
      </c>
    </row>
    <row r="29" spans="1:19" s="2" customFormat="1" ht="292.5">
      <c r="A29" s="148" t="s">
        <v>142</v>
      </c>
      <c r="B29" s="95" t="s">
        <v>14</v>
      </c>
      <c r="C29" s="20" t="s">
        <v>65</v>
      </c>
      <c r="D29" s="29" t="s">
        <v>82</v>
      </c>
      <c r="E29" s="29" t="s">
        <v>73</v>
      </c>
      <c r="F29" s="30" t="s">
        <v>83</v>
      </c>
      <c r="G29" s="32" t="s">
        <v>84</v>
      </c>
      <c r="H29" s="32" t="s">
        <v>85</v>
      </c>
      <c r="I29" s="79" t="s">
        <v>186</v>
      </c>
      <c r="J29" s="190" t="s">
        <v>167</v>
      </c>
      <c r="K29" s="190" t="s">
        <v>187</v>
      </c>
      <c r="L29" s="192" t="s">
        <v>70</v>
      </c>
      <c r="M29" s="92" t="s">
        <v>71</v>
      </c>
      <c r="N29" s="88">
        <v>2264.6</v>
      </c>
      <c r="O29" s="88">
        <v>2174.3</v>
      </c>
      <c r="P29" s="88">
        <v>1195.5</v>
      </c>
      <c r="Q29" s="88">
        <f aca="true" t="shared" si="3" ref="Q29:S31">P29*106%</f>
        <v>1267.23</v>
      </c>
      <c r="R29" s="88">
        <f t="shared" si="3"/>
        <v>1343.2638000000002</v>
      </c>
      <c r="S29" s="88">
        <f t="shared" si="3"/>
        <v>1423.8596280000002</v>
      </c>
    </row>
    <row r="30" spans="1:19" s="2" customFormat="1" ht="112.5">
      <c r="A30" s="137"/>
      <c r="B30" s="141"/>
      <c r="C30" s="20" t="s">
        <v>86</v>
      </c>
      <c r="D30" s="29" t="s">
        <v>84</v>
      </c>
      <c r="E30" s="29" t="s">
        <v>87</v>
      </c>
      <c r="F30" s="30"/>
      <c r="G30" s="73"/>
      <c r="H30" s="73"/>
      <c r="I30" s="79"/>
      <c r="J30" s="191"/>
      <c r="K30" s="191"/>
      <c r="L30" s="194"/>
      <c r="M30" s="151"/>
      <c r="N30" s="104"/>
      <c r="O30" s="104"/>
      <c r="P30" s="104"/>
      <c r="Q30" s="104"/>
      <c r="R30" s="104"/>
      <c r="S30" s="104"/>
    </row>
    <row r="31" spans="1:19" s="2" customFormat="1" ht="112.5">
      <c r="A31" s="148" t="s">
        <v>143</v>
      </c>
      <c r="B31" s="95" t="s">
        <v>15</v>
      </c>
      <c r="C31" s="20" t="s">
        <v>65</v>
      </c>
      <c r="D31" s="29" t="s">
        <v>88</v>
      </c>
      <c r="E31" s="29" t="s">
        <v>73</v>
      </c>
      <c r="F31" s="30" t="s">
        <v>89</v>
      </c>
      <c r="G31" s="32" t="s">
        <v>84</v>
      </c>
      <c r="H31" s="32" t="s">
        <v>91</v>
      </c>
      <c r="I31" s="79" t="s">
        <v>190</v>
      </c>
      <c r="J31" s="190" t="s">
        <v>167</v>
      </c>
      <c r="K31" s="190" t="s">
        <v>191</v>
      </c>
      <c r="L31" s="192" t="s">
        <v>79</v>
      </c>
      <c r="M31" s="92" t="s">
        <v>90</v>
      </c>
      <c r="N31" s="149">
        <v>3632.6</v>
      </c>
      <c r="O31" s="88">
        <v>3492.6</v>
      </c>
      <c r="P31" s="88">
        <v>3378.3</v>
      </c>
      <c r="Q31" s="88">
        <f t="shared" si="3"/>
        <v>3580.9980000000005</v>
      </c>
      <c r="R31" s="88">
        <f t="shared" si="3"/>
        <v>3795.857880000001</v>
      </c>
      <c r="S31" s="88">
        <f t="shared" si="3"/>
        <v>4023.609352800001</v>
      </c>
    </row>
    <row r="32" spans="1:19" s="2" customFormat="1" ht="65.25" customHeight="1">
      <c r="A32" s="137"/>
      <c r="B32" s="141"/>
      <c r="C32" s="85"/>
      <c r="D32" s="101"/>
      <c r="E32" s="119"/>
      <c r="F32" s="90"/>
      <c r="G32" s="107"/>
      <c r="H32" s="107"/>
      <c r="I32" s="195"/>
      <c r="J32" s="196"/>
      <c r="K32" s="196"/>
      <c r="L32" s="193"/>
      <c r="M32" s="89"/>
      <c r="N32" s="150"/>
      <c r="O32" s="104"/>
      <c r="P32" s="104"/>
      <c r="Q32" s="104"/>
      <c r="R32" s="104"/>
      <c r="S32" s="104"/>
    </row>
    <row r="33" spans="1:19" s="2" customFormat="1" ht="155.25" customHeight="1">
      <c r="A33" s="148" t="s">
        <v>144</v>
      </c>
      <c r="B33" s="95" t="s">
        <v>16</v>
      </c>
      <c r="C33" s="30" t="s">
        <v>65</v>
      </c>
      <c r="D33" s="33" t="s">
        <v>92</v>
      </c>
      <c r="E33" s="33" t="s">
        <v>73</v>
      </c>
      <c r="F33" s="30" t="s">
        <v>93</v>
      </c>
      <c r="G33" s="33" t="s">
        <v>84</v>
      </c>
      <c r="H33" s="33" t="s">
        <v>94</v>
      </c>
      <c r="I33" s="79" t="s">
        <v>193</v>
      </c>
      <c r="J33" s="190" t="s">
        <v>167</v>
      </c>
      <c r="K33" s="190" t="s">
        <v>194</v>
      </c>
      <c r="L33" s="83" t="s">
        <v>66</v>
      </c>
      <c r="M33" s="70" t="s">
        <v>79</v>
      </c>
      <c r="N33" s="88">
        <v>2401</v>
      </c>
      <c r="O33" s="88">
        <v>1926.2</v>
      </c>
      <c r="P33" s="88">
        <v>300</v>
      </c>
      <c r="Q33" s="145">
        <f>P33*106%</f>
        <v>318</v>
      </c>
      <c r="R33" s="145">
        <f>Q33*106%</f>
        <v>337.08000000000004</v>
      </c>
      <c r="S33" s="145">
        <f>R33*106%</f>
        <v>357.30480000000006</v>
      </c>
    </row>
    <row r="34" spans="1:19" s="2" customFormat="1" ht="24.75" customHeight="1">
      <c r="A34" s="136"/>
      <c r="B34" s="140"/>
      <c r="C34" s="152"/>
      <c r="D34" s="153"/>
      <c r="E34" s="154"/>
      <c r="F34" s="90" t="s">
        <v>95</v>
      </c>
      <c r="G34" s="109" t="s">
        <v>84</v>
      </c>
      <c r="H34" s="109" t="s">
        <v>96</v>
      </c>
      <c r="I34" s="195"/>
      <c r="J34" s="197"/>
      <c r="K34" s="197"/>
      <c r="L34" s="83" t="s">
        <v>79</v>
      </c>
      <c r="M34" s="70" t="s">
        <v>80</v>
      </c>
      <c r="N34" s="103"/>
      <c r="O34" s="103"/>
      <c r="P34" s="103"/>
      <c r="Q34" s="146"/>
      <c r="R34" s="146"/>
      <c r="S34" s="146"/>
    </row>
    <row r="35" spans="1:19" s="2" customFormat="1" ht="88.5" customHeight="1">
      <c r="A35" s="137"/>
      <c r="B35" s="141"/>
      <c r="C35" s="155"/>
      <c r="D35" s="156"/>
      <c r="E35" s="157"/>
      <c r="F35" s="108"/>
      <c r="G35" s="110"/>
      <c r="H35" s="110"/>
      <c r="I35" s="198"/>
      <c r="J35" s="199"/>
      <c r="K35" s="199"/>
      <c r="L35" s="83" t="s">
        <v>70</v>
      </c>
      <c r="M35" s="70" t="s">
        <v>66</v>
      </c>
      <c r="N35" s="104"/>
      <c r="O35" s="104"/>
      <c r="P35" s="104"/>
      <c r="Q35" s="147"/>
      <c r="R35" s="147"/>
      <c r="S35" s="147"/>
    </row>
    <row r="36" spans="1:19" s="2" customFormat="1" ht="180">
      <c r="A36" s="148" t="s">
        <v>145</v>
      </c>
      <c r="B36" s="95" t="s">
        <v>17</v>
      </c>
      <c r="C36" s="20" t="s">
        <v>65</v>
      </c>
      <c r="D36" s="29" t="s">
        <v>97</v>
      </c>
      <c r="E36" s="29" t="s">
        <v>73</v>
      </c>
      <c r="F36" s="30" t="s">
        <v>98</v>
      </c>
      <c r="G36" s="32" t="s">
        <v>84</v>
      </c>
      <c r="H36" s="32" t="s">
        <v>99</v>
      </c>
      <c r="I36" s="79" t="s">
        <v>174</v>
      </c>
      <c r="J36" s="190" t="s">
        <v>167</v>
      </c>
      <c r="K36" s="190" t="s">
        <v>175</v>
      </c>
      <c r="L36" s="192" t="s">
        <v>76</v>
      </c>
      <c r="M36" s="92" t="s">
        <v>66</v>
      </c>
      <c r="N36" s="88">
        <v>362.1</v>
      </c>
      <c r="O36" s="88">
        <v>356.8</v>
      </c>
      <c r="P36" s="88">
        <v>382.1</v>
      </c>
      <c r="Q36" s="88">
        <f>P36*106%</f>
        <v>405.02600000000007</v>
      </c>
      <c r="R36" s="88">
        <f>Q36*106%</f>
        <v>429.3275600000001</v>
      </c>
      <c r="S36" s="88">
        <f>R36*106%</f>
        <v>455.08721360000015</v>
      </c>
    </row>
    <row r="37" spans="1:19" s="2" customFormat="1" ht="33.75">
      <c r="A37" s="137"/>
      <c r="B37" s="141"/>
      <c r="C37" s="20" t="s">
        <v>100</v>
      </c>
      <c r="D37" s="29" t="s">
        <v>101</v>
      </c>
      <c r="E37" s="29" t="s">
        <v>102</v>
      </c>
      <c r="F37" s="85"/>
      <c r="G37" s="86"/>
      <c r="H37" s="87"/>
      <c r="I37" s="200"/>
      <c r="J37" s="201"/>
      <c r="K37" s="202"/>
      <c r="L37" s="203"/>
      <c r="M37" s="128"/>
      <c r="N37" s="104"/>
      <c r="O37" s="104"/>
      <c r="P37" s="104"/>
      <c r="Q37" s="104"/>
      <c r="R37" s="104"/>
      <c r="S37" s="104"/>
    </row>
    <row r="38" spans="1:19" s="2" customFormat="1" ht="66" customHeight="1">
      <c r="A38" s="25" t="s">
        <v>146</v>
      </c>
      <c r="B38" s="16" t="s">
        <v>18</v>
      </c>
      <c r="C38" s="20" t="s">
        <v>65</v>
      </c>
      <c r="D38" s="29" t="s">
        <v>103</v>
      </c>
      <c r="E38" s="29" t="s">
        <v>73</v>
      </c>
      <c r="F38" s="30"/>
      <c r="G38" s="73"/>
      <c r="H38" s="73"/>
      <c r="I38" s="79" t="s">
        <v>174</v>
      </c>
      <c r="J38" s="190" t="s">
        <v>167</v>
      </c>
      <c r="K38" s="190" t="s">
        <v>175</v>
      </c>
      <c r="L38" s="63" t="s">
        <v>76</v>
      </c>
      <c r="M38" s="62" t="s">
        <v>66</v>
      </c>
      <c r="N38" s="46">
        <v>1630</v>
      </c>
      <c r="O38" s="46">
        <v>1630</v>
      </c>
      <c r="P38" s="46">
        <v>1678.6</v>
      </c>
      <c r="Q38" s="46">
        <f>P38*106%</f>
        <v>1779.316</v>
      </c>
      <c r="R38" s="46">
        <f>Q38*106%</f>
        <v>1886.0749600000001</v>
      </c>
      <c r="S38" s="46">
        <f>R38*106%</f>
        <v>1999.2394576000002</v>
      </c>
    </row>
    <row r="39" spans="1:19" s="2" customFormat="1" ht="123.75">
      <c r="A39" s="25" t="s">
        <v>147</v>
      </c>
      <c r="B39" s="16" t="s">
        <v>19</v>
      </c>
      <c r="C39" s="20" t="s">
        <v>65</v>
      </c>
      <c r="D39" s="29" t="s">
        <v>104</v>
      </c>
      <c r="E39" s="29" t="s">
        <v>73</v>
      </c>
      <c r="F39" s="30"/>
      <c r="G39" s="73"/>
      <c r="H39" s="73"/>
      <c r="I39" s="79" t="s">
        <v>177</v>
      </c>
      <c r="J39" s="190" t="s">
        <v>167</v>
      </c>
      <c r="K39" s="190" t="s">
        <v>197</v>
      </c>
      <c r="L39" s="63" t="s">
        <v>70</v>
      </c>
      <c r="M39" s="62" t="s">
        <v>68</v>
      </c>
      <c r="N39" s="46">
        <v>3398.6</v>
      </c>
      <c r="O39" s="46">
        <v>3395.8</v>
      </c>
      <c r="P39" s="46">
        <v>2964.6</v>
      </c>
      <c r="Q39" s="46">
        <f aca="true" t="shared" si="4" ref="Q39:S40">P39*106%</f>
        <v>3142.476</v>
      </c>
      <c r="R39" s="46">
        <f t="shared" si="4"/>
        <v>3331.0245600000003</v>
      </c>
      <c r="S39" s="46">
        <f t="shared" si="4"/>
        <v>3530.8860336000007</v>
      </c>
    </row>
    <row r="40" spans="1:19" s="2" customFormat="1" ht="67.5">
      <c r="A40" s="148" t="s">
        <v>148</v>
      </c>
      <c r="B40" s="95" t="s">
        <v>20</v>
      </c>
      <c r="C40" s="20" t="s">
        <v>65</v>
      </c>
      <c r="D40" s="29" t="s">
        <v>105</v>
      </c>
      <c r="E40" s="29" t="s">
        <v>73</v>
      </c>
      <c r="F40" s="30"/>
      <c r="G40" s="73"/>
      <c r="H40" s="73"/>
      <c r="I40" s="79"/>
      <c r="J40" s="191"/>
      <c r="K40" s="191"/>
      <c r="L40" s="204" t="s">
        <v>79</v>
      </c>
      <c r="M40" s="118" t="s">
        <v>80</v>
      </c>
      <c r="N40" s="129">
        <v>163.2</v>
      </c>
      <c r="O40" s="88">
        <v>147.1</v>
      </c>
      <c r="P40" s="88">
        <v>135.9</v>
      </c>
      <c r="Q40" s="88">
        <f t="shared" si="4"/>
        <v>144.054</v>
      </c>
      <c r="R40" s="88">
        <f t="shared" si="4"/>
        <v>152.69724000000002</v>
      </c>
      <c r="S40" s="88">
        <f t="shared" si="4"/>
        <v>161.85907440000003</v>
      </c>
    </row>
    <row r="41" spans="1:19" s="2" customFormat="1" ht="234" customHeight="1">
      <c r="A41" s="137"/>
      <c r="B41" s="141"/>
      <c r="C41" s="85"/>
      <c r="D41" s="101"/>
      <c r="E41" s="119"/>
      <c r="F41" s="30"/>
      <c r="G41" s="73"/>
      <c r="H41" s="73"/>
      <c r="I41" s="79"/>
      <c r="J41" s="191"/>
      <c r="K41" s="191"/>
      <c r="L41" s="205"/>
      <c r="M41" s="117"/>
      <c r="N41" s="132"/>
      <c r="O41" s="104"/>
      <c r="P41" s="104"/>
      <c r="Q41" s="104"/>
      <c r="R41" s="144"/>
      <c r="S41" s="144"/>
    </row>
    <row r="42" spans="1:19" s="2" customFormat="1" ht="67.5">
      <c r="A42" s="25" t="s">
        <v>149</v>
      </c>
      <c r="B42" s="16" t="s">
        <v>21</v>
      </c>
      <c r="C42" s="54" t="s">
        <v>65</v>
      </c>
      <c r="D42" s="56" t="s">
        <v>128</v>
      </c>
      <c r="E42" s="57" t="s">
        <v>73</v>
      </c>
      <c r="F42" s="30"/>
      <c r="G42" s="73"/>
      <c r="H42" s="73"/>
      <c r="I42" s="79"/>
      <c r="J42" s="191"/>
      <c r="K42" s="191"/>
      <c r="L42" s="206" t="s">
        <v>70</v>
      </c>
      <c r="M42" s="64" t="s">
        <v>68</v>
      </c>
      <c r="N42" s="46">
        <v>0</v>
      </c>
      <c r="O42" s="46">
        <v>0</v>
      </c>
      <c r="P42" s="46">
        <v>55</v>
      </c>
      <c r="Q42" s="46">
        <f>P42*106%</f>
        <v>58.300000000000004</v>
      </c>
      <c r="R42" s="46">
        <f>Q42*106%</f>
        <v>61.79800000000001</v>
      </c>
      <c r="S42" s="46">
        <f>R42*106%</f>
        <v>65.50588000000002</v>
      </c>
    </row>
    <row r="43" spans="1:19" s="2" customFormat="1" ht="67.5">
      <c r="A43" s="25" t="s">
        <v>150</v>
      </c>
      <c r="B43" s="16" t="s">
        <v>22</v>
      </c>
      <c r="C43" s="20" t="s">
        <v>65</v>
      </c>
      <c r="D43" s="29" t="s">
        <v>106</v>
      </c>
      <c r="E43" s="29" t="s">
        <v>73</v>
      </c>
      <c r="F43" s="30"/>
      <c r="G43" s="73"/>
      <c r="H43" s="73"/>
      <c r="I43" s="79"/>
      <c r="J43" s="191"/>
      <c r="K43" s="191"/>
      <c r="L43" s="63" t="s">
        <v>68</v>
      </c>
      <c r="M43" s="62" t="s">
        <v>90</v>
      </c>
      <c r="N43" s="46">
        <v>0</v>
      </c>
      <c r="O43" s="46">
        <v>0</v>
      </c>
      <c r="P43" s="46">
        <v>20</v>
      </c>
      <c r="Q43" s="46">
        <v>20</v>
      </c>
      <c r="R43" s="46">
        <v>20</v>
      </c>
      <c r="S43" s="46">
        <v>20</v>
      </c>
    </row>
    <row r="44" spans="1:19" s="2" customFormat="1" ht="90">
      <c r="A44" s="21" t="s">
        <v>151</v>
      </c>
      <c r="B44" s="9" t="s">
        <v>52</v>
      </c>
      <c r="C44" s="11" t="s">
        <v>43</v>
      </c>
      <c r="D44" s="7" t="s">
        <v>43</v>
      </c>
      <c r="E44" s="7" t="s">
        <v>43</v>
      </c>
      <c r="F44" s="67" t="s">
        <v>43</v>
      </c>
      <c r="G44" s="17" t="s">
        <v>43</v>
      </c>
      <c r="H44" s="17" t="s">
        <v>43</v>
      </c>
      <c r="I44" s="82" t="s">
        <v>43</v>
      </c>
      <c r="J44" s="207" t="s">
        <v>43</v>
      </c>
      <c r="K44" s="207" t="s">
        <v>43</v>
      </c>
      <c r="L44" s="63" t="s">
        <v>43</v>
      </c>
      <c r="M44" s="62" t="s">
        <v>43</v>
      </c>
      <c r="N44" s="46">
        <f aca="true" t="shared" si="5" ref="N44:S44">N45+N49+N50</f>
        <v>8582.400000000001</v>
      </c>
      <c r="O44" s="46">
        <f t="shared" si="5"/>
        <v>7975</v>
      </c>
      <c r="P44" s="46">
        <f t="shared" si="5"/>
        <v>8595.5</v>
      </c>
      <c r="Q44" s="59">
        <f t="shared" si="5"/>
        <v>9111.23</v>
      </c>
      <c r="R44" s="59">
        <f t="shared" si="5"/>
        <v>9657.9038</v>
      </c>
      <c r="S44" s="59">
        <f t="shared" si="5"/>
        <v>10237.378028000003</v>
      </c>
    </row>
    <row r="45" spans="1:19" s="2" customFormat="1" ht="90">
      <c r="A45" s="134" t="s">
        <v>152</v>
      </c>
      <c r="B45" s="138">
        <v>5802</v>
      </c>
      <c r="C45" s="20" t="s">
        <v>65</v>
      </c>
      <c r="D45" s="29" t="s">
        <v>108</v>
      </c>
      <c r="E45" s="29" t="s">
        <v>73</v>
      </c>
      <c r="F45" s="30" t="s">
        <v>109</v>
      </c>
      <c r="G45" s="32" t="s">
        <v>110</v>
      </c>
      <c r="H45" s="32" t="s">
        <v>111</v>
      </c>
      <c r="I45" s="79" t="s">
        <v>186</v>
      </c>
      <c r="J45" s="190" t="s">
        <v>167</v>
      </c>
      <c r="K45" s="190" t="s">
        <v>187</v>
      </c>
      <c r="L45" s="192" t="s">
        <v>66</v>
      </c>
      <c r="M45" s="92" t="s">
        <v>79</v>
      </c>
      <c r="N45" s="129">
        <v>8266.2</v>
      </c>
      <c r="O45" s="88">
        <v>7749.4</v>
      </c>
      <c r="P45" s="88">
        <v>7561.4</v>
      </c>
      <c r="Q45" s="88">
        <f>P45*106%</f>
        <v>8015.084</v>
      </c>
      <c r="R45" s="88">
        <f>Q45*106%</f>
        <v>8495.98904</v>
      </c>
      <c r="S45" s="88">
        <f>R45*106%</f>
        <v>9005.748382400001</v>
      </c>
    </row>
    <row r="46" spans="1:19" s="2" customFormat="1" ht="112.5">
      <c r="A46" s="135"/>
      <c r="B46" s="139"/>
      <c r="C46" s="20"/>
      <c r="D46" s="29"/>
      <c r="E46" s="29"/>
      <c r="F46" s="30"/>
      <c r="G46" s="32"/>
      <c r="H46" s="32"/>
      <c r="I46" s="79" t="s">
        <v>188</v>
      </c>
      <c r="J46" s="190" t="s">
        <v>167</v>
      </c>
      <c r="K46" s="190" t="s">
        <v>189</v>
      </c>
      <c r="L46" s="193"/>
      <c r="M46" s="89"/>
      <c r="N46" s="130"/>
      <c r="O46" s="102"/>
      <c r="P46" s="102"/>
      <c r="Q46" s="102"/>
      <c r="R46" s="102"/>
      <c r="S46" s="102"/>
    </row>
    <row r="47" spans="1:19" s="2" customFormat="1" ht="191.25">
      <c r="A47" s="136"/>
      <c r="B47" s="140"/>
      <c r="C47" s="20" t="s">
        <v>114</v>
      </c>
      <c r="D47" s="29" t="s">
        <v>84</v>
      </c>
      <c r="E47" s="29" t="s">
        <v>115</v>
      </c>
      <c r="F47" s="30" t="s">
        <v>112</v>
      </c>
      <c r="G47" s="32" t="s">
        <v>84</v>
      </c>
      <c r="H47" s="32" t="s">
        <v>113</v>
      </c>
      <c r="I47" s="79" t="s">
        <v>165</v>
      </c>
      <c r="J47" s="190" t="s">
        <v>167</v>
      </c>
      <c r="K47" s="190" t="s">
        <v>166</v>
      </c>
      <c r="L47" s="83" t="s">
        <v>66</v>
      </c>
      <c r="M47" s="83" t="s">
        <v>107</v>
      </c>
      <c r="N47" s="131"/>
      <c r="O47" s="103"/>
      <c r="P47" s="103"/>
      <c r="Q47" s="103"/>
      <c r="R47" s="103"/>
      <c r="S47" s="103"/>
    </row>
    <row r="48" spans="1:19" s="2" customFormat="1" ht="25.5" customHeight="1">
      <c r="A48" s="137"/>
      <c r="B48" s="141"/>
      <c r="C48" s="85"/>
      <c r="D48" s="101"/>
      <c r="E48" s="101"/>
      <c r="F48" s="97"/>
      <c r="G48" s="97"/>
      <c r="H48" s="98"/>
      <c r="I48" s="79"/>
      <c r="J48" s="208"/>
      <c r="K48" s="208"/>
      <c r="L48" s="83" t="s">
        <v>66</v>
      </c>
      <c r="M48" s="70" t="s">
        <v>67</v>
      </c>
      <c r="N48" s="132"/>
      <c r="O48" s="104"/>
      <c r="P48" s="104"/>
      <c r="Q48" s="104"/>
      <c r="R48" s="104"/>
      <c r="S48" s="104"/>
    </row>
    <row r="49" spans="1:19" s="2" customFormat="1" ht="123.75">
      <c r="A49" s="25" t="s">
        <v>153</v>
      </c>
      <c r="B49" s="16">
        <v>5112</v>
      </c>
      <c r="C49" s="54" t="s">
        <v>65</v>
      </c>
      <c r="D49" s="55" t="s">
        <v>129</v>
      </c>
      <c r="E49" s="55" t="s">
        <v>73</v>
      </c>
      <c r="F49" s="30"/>
      <c r="G49" s="73"/>
      <c r="H49" s="73"/>
      <c r="I49" s="79"/>
      <c r="J49" s="191"/>
      <c r="K49" s="191"/>
      <c r="L49" s="63" t="s">
        <v>79</v>
      </c>
      <c r="M49" s="62" t="s">
        <v>80</v>
      </c>
      <c r="N49" s="46">
        <v>0</v>
      </c>
      <c r="O49" s="46">
        <v>0</v>
      </c>
      <c r="P49" s="46">
        <v>784.1</v>
      </c>
      <c r="Q49" s="46">
        <f aca="true" t="shared" si="6" ref="Q49:S50">P49*106%</f>
        <v>831.1460000000001</v>
      </c>
      <c r="R49" s="46">
        <f t="shared" si="6"/>
        <v>881.0147600000001</v>
      </c>
      <c r="S49" s="46">
        <f t="shared" si="6"/>
        <v>933.8756456000002</v>
      </c>
    </row>
    <row r="50" spans="1:19" s="2" customFormat="1" ht="135">
      <c r="A50" s="25" t="s">
        <v>154</v>
      </c>
      <c r="B50" s="16" t="s">
        <v>23</v>
      </c>
      <c r="C50" s="20" t="s">
        <v>65</v>
      </c>
      <c r="D50" s="29" t="s">
        <v>116</v>
      </c>
      <c r="E50" s="29" t="s">
        <v>73</v>
      </c>
      <c r="F50" s="30"/>
      <c r="G50" s="73"/>
      <c r="H50" s="73"/>
      <c r="I50" s="79" t="s">
        <v>184</v>
      </c>
      <c r="J50" s="190" t="s">
        <v>167</v>
      </c>
      <c r="K50" s="190" t="s">
        <v>185</v>
      </c>
      <c r="L50" s="63" t="s">
        <v>66</v>
      </c>
      <c r="M50" s="62" t="s">
        <v>67</v>
      </c>
      <c r="N50" s="46">
        <v>316.2</v>
      </c>
      <c r="O50" s="46">
        <v>225.6</v>
      </c>
      <c r="P50" s="46">
        <v>250</v>
      </c>
      <c r="Q50" s="46">
        <f t="shared" si="6"/>
        <v>265</v>
      </c>
      <c r="R50" s="46">
        <f t="shared" si="6"/>
        <v>280.90000000000003</v>
      </c>
      <c r="S50" s="46">
        <f t="shared" si="6"/>
        <v>297.7540000000001</v>
      </c>
    </row>
    <row r="51" spans="1:19" s="2" customFormat="1" ht="123.75">
      <c r="A51" s="21" t="s">
        <v>155</v>
      </c>
      <c r="B51" s="9" t="s">
        <v>53</v>
      </c>
      <c r="C51" s="11" t="s">
        <v>43</v>
      </c>
      <c r="D51" s="7" t="s">
        <v>43</v>
      </c>
      <c r="E51" s="7" t="s">
        <v>43</v>
      </c>
      <c r="F51" s="67" t="s">
        <v>43</v>
      </c>
      <c r="G51" s="17" t="s">
        <v>43</v>
      </c>
      <c r="H51" s="17" t="s">
        <v>43</v>
      </c>
      <c r="I51" s="82" t="s">
        <v>43</v>
      </c>
      <c r="J51" s="207" t="s">
        <v>43</v>
      </c>
      <c r="K51" s="207" t="s">
        <v>43</v>
      </c>
      <c r="L51" s="189" t="s">
        <v>43</v>
      </c>
      <c r="M51" s="61" t="s">
        <v>43</v>
      </c>
      <c r="N51" s="46">
        <f aca="true" t="shared" si="7" ref="N51:S51">N52</f>
        <v>530.9</v>
      </c>
      <c r="O51" s="46">
        <f t="shared" si="7"/>
        <v>530.9</v>
      </c>
      <c r="P51" s="46">
        <f t="shared" si="7"/>
        <v>578.7</v>
      </c>
      <c r="Q51" s="46">
        <f t="shared" si="7"/>
        <v>578.7</v>
      </c>
      <c r="R51" s="46">
        <f t="shared" si="7"/>
        <v>578.7</v>
      </c>
      <c r="S51" s="46">
        <f t="shared" si="7"/>
        <v>578.7</v>
      </c>
    </row>
    <row r="52" spans="1:19" s="2" customFormat="1" ht="45">
      <c r="A52" s="21" t="s">
        <v>156</v>
      </c>
      <c r="B52" s="9" t="s">
        <v>54</v>
      </c>
      <c r="C52" s="11" t="s">
        <v>43</v>
      </c>
      <c r="D52" s="7" t="s">
        <v>43</v>
      </c>
      <c r="E52" s="7" t="s">
        <v>43</v>
      </c>
      <c r="F52" s="67" t="s">
        <v>43</v>
      </c>
      <c r="G52" s="17" t="s">
        <v>43</v>
      </c>
      <c r="H52" s="17" t="s">
        <v>43</v>
      </c>
      <c r="I52" s="82" t="s">
        <v>43</v>
      </c>
      <c r="J52" s="207" t="s">
        <v>43</v>
      </c>
      <c r="K52" s="207" t="s">
        <v>43</v>
      </c>
      <c r="L52" s="189" t="s">
        <v>43</v>
      </c>
      <c r="M52" s="61" t="s">
        <v>43</v>
      </c>
      <c r="N52" s="46">
        <f aca="true" t="shared" si="8" ref="N52:S52">N53+N55</f>
        <v>530.9</v>
      </c>
      <c r="O52" s="46">
        <f t="shared" si="8"/>
        <v>530.9</v>
      </c>
      <c r="P52" s="46">
        <f t="shared" si="8"/>
        <v>578.7</v>
      </c>
      <c r="Q52" s="46">
        <f t="shared" si="8"/>
        <v>578.7</v>
      </c>
      <c r="R52" s="46">
        <f t="shared" si="8"/>
        <v>578.7</v>
      </c>
      <c r="S52" s="46">
        <f t="shared" si="8"/>
        <v>578.7</v>
      </c>
    </row>
    <row r="53" spans="1:19" s="2" customFormat="1" ht="135">
      <c r="A53" s="142" t="s">
        <v>157</v>
      </c>
      <c r="B53" s="111" t="s">
        <v>24</v>
      </c>
      <c r="C53" s="30" t="s">
        <v>65</v>
      </c>
      <c r="D53" s="31" t="s">
        <v>117</v>
      </c>
      <c r="E53" s="32" t="s">
        <v>73</v>
      </c>
      <c r="F53" s="30" t="s">
        <v>118</v>
      </c>
      <c r="G53" s="32" t="s">
        <v>84</v>
      </c>
      <c r="H53" s="32" t="s">
        <v>119</v>
      </c>
      <c r="I53" s="79"/>
      <c r="J53" s="190"/>
      <c r="K53" s="190"/>
      <c r="L53" s="192" t="s">
        <v>71</v>
      </c>
      <c r="M53" s="92" t="s">
        <v>68</v>
      </c>
      <c r="N53" s="88">
        <v>102.2</v>
      </c>
      <c r="O53" s="88">
        <v>102.2</v>
      </c>
      <c r="P53" s="88">
        <v>110.7</v>
      </c>
      <c r="Q53" s="88">
        <v>110.7</v>
      </c>
      <c r="R53" s="88">
        <v>110.7</v>
      </c>
      <c r="S53" s="88">
        <v>110.7</v>
      </c>
    </row>
    <row r="54" spans="1:19" s="2" customFormat="1" ht="78.75">
      <c r="A54" s="143"/>
      <c r="B54" s="112"/>
      <c r="C54" s="30" t="s">
        <v>120</v>
      </c>
      <c r="D54" s="17" t="s">
        <v>84</v>
      </c>
      <c r="E54" s="32" t="s">
        <v>121</v>
      </c>
      <c r="F54" s="30"/>
      <c r="G54" s="73"/>
      <c r="H54" s="73"/>
      <c r="I54" s="79"/>
      <c r="J54" s="191"/>
      <c r="K54" s="191"/>
      <c r="L54" s="203"/>
      <c r="M54" s="128"/>
      <c r="N54" s="104"/>
      <c r="O54" s="104"/>
      <c r="P54" s="104"/>
      <c r="Q54" s="104"/>
      <c r="R54" s="104"/>
      <c r="S54" s="104"/>
    </row>
    <row r="55" spans="1:19" s="2" customFormat="1" ht="120.75" customHeight="1">
      <c r="A55" s="133" t="s">
        <v>158</v>
      </c>
      <c r="B55" s="111" t="s">
        <v>26</v>
      </c>
      <c r="C55" s="19" t="s">
        <v>65</v>
      </c>
      <c r="D55" s="35" t="s">
        <v>117</v>
      </c>
      <c r="E55" s="34" t="s">
        <v>73</v>
      </c>
      <c r="F55" s="69" t="s">
        <v>122</v>
      </c>
      <c r="G55" s="69" t="s">
        <v>123</v>
      </c>
      <c r="H55" s="69" t="s">
        <v>124</v>
      </c>
      <c r="I55" s="79" t="s">
        <v>179</v>
      </c>
      <c r="J55" s="208" t="s">
        <v>167</v>
      </c>
      <c r="K55" s="208" t="s">
        <v>176</v>
      </c>
      <c r="L55" s="192" t="s">
        <v>66</v>
      </c>
      <c r="M55" s="92" t="s">
        <v>67</v>
      </c>
      <c r="N55" s="88">
        <v>428.7</v>
      </c>
      <c r="O55" s="88">
        <v>428.7</v>
      </c>
      <c r="P55" s="88">
        <v>468</v>
      </c>
      <c r="Q55" s="88">
        <v>468</v>
      </c>
      <c r="R55" s="88">
        <v>468</v>
      </c>
      <c r="S55" s="88">
        <v>468</v>
      </c>
    </row>
    <row r="56" spans="1:19" s="2" customFormat="1" ht="103.5" customHeight="1">
      <c r="A56" s="108"/>
      <c r="B56" s="112"/>
      <c r="C56" s="85"/>
      <c r="D56" s="113"/>
      <c r="E56" s="114"/>
      <c r="F56" s="115"/>
      <c r="G56" s="115"/>
      <c r="H56" s="115"/>
      <c r="I56" s="209" t="s">
        <v>192</v>
      </c>
      <c r="J56" s="208" t="s">
        <v>167</v>
      </c>
      <c r="K56" s="208" t="s">
        <v>176</v>
      </c>
      <c r="L56" s="203"/>
      <c r="M56" s="128"/>
      <c r="N56" s="104"/>
      <c r="O56" s="104"/>
      <c r="P56" s="104"/>
      <c r="Q56" s="104"/>
      <c r="R56" s="104"/>
      <c r="S56" s="104"/>
    </row>
    <row r="57" spans="1:19" s="2" customFormat="1" ht="22.5">
      <c r="A57" s="21" t="s">
        <v>55</v>
      </c>
      <c r="B57" s="9" t="s">
        <v>56</v>
      </c>
      <c r="C57" s="11" t="s">
        <v>43</v>
      </c>
      <c r="D57" s="7" t="s">
        <v>43</v>
      </c>
      <c r="E57" s="7" t="s">
        <v>43</v>
      </c>
      <c r="F57" s="67" t="s">
        <v>43</v>
      </c>
      <c r="G57" s="17" t="s">
        <v>43</v>
      </c>
      <c r="H57" s="17" t="s">
        <v>43</v>
      </c>
      <c r="I57" s="82" t="s">
        <v>43</v>
      </c>
      <c r="J57" s="207" t="s">
        <v>43</v>
      </c>
      <c r="K57" s="207" t="s">
        <v>43</v>
      </c>
      <c r="L57" s="189" t="s">
        <v>43</v>
      </c>
      <c r="M57" s="61" t="s">
        <v>43</v>
      </c>
      <c r="N57" s="46">
        <f aca="true" t="shared" si="9" ref="N57:S57">N58</f>
        <v>373.9</v>
      </c>
      <c r="O57" s="46">
        <f t="shared" si="9"/>
        <v>373.9</v>
      </c>
      <c r="P57" s="46">
        <f t="shared" si="9"/>
        <v>430.6</v>
      </c>
      <c r="Q57" s="59">
        <f t="shared" si="9"/>
        <v>413.3</v>
      </c>
      <c r="R57" s="46">
        <f t="shared" si="9"/>
        <v>413.3</v>
      </c>
      <c r="S57" s="46">
        <f t="shared" si="9"/>
        <v>413.3</v>
      </c>
    </row>
    <row r="58" spans="1:19" s="2" customFormat="1" ht="101.25">
      <c r="A58" s="21" t="s">
        <v>58</v>
      </c>
      <c r="B58" s="9" t="s">
        <v>57</v>
      </c>
      <c r="C58" s="11" t="s">
        <v>43</v>
      </c>
      <c r="D58" s="7" t="s">
        <v>43</v>
      </c>
      <c r="E58" s="7" t="s">
        <v>43</v>
      </c>
      <c r="F58" s="67" t="s">
        <v>43</v>
      </c>
      <c r="G58" s="17" t="s">
        <v>43</v>
      </c>
      <c r="H58" s="17" t="s">
        <v>43</v>
      </c>
      <c r="I58" s="82" t="s">
        <v>43</v>
      </c>
      <c r="J58" s="207" t="s">
        <v>43</v>
      </c>
      <c r="K58" s="207" t="s">
        <v>43</v>
      </c>
      <c r="L58" s="189" t="s">
        <v>43</v>
      </c>
      <c r="M58" s="61" t="s">
        <v>43</v>
      </c>
      <c r="N58" s="46">
        <f>N59+N61+N64+N66</f>
        <v>373.9</v>
      </c>
      <c r="O58" s="46">
        <f>O59+O61++O64+O66</f>
        <v>373.9</v>
      </c>
      <c r="P58" s="46">
        <f>P59+P61+P64+P66</f>
        <v>430.6</v>
      </c>
      <c r="Q58" s="46">
        <f>Q59+Q61+Q64+Q66</f>
        <v>413.3</v>
      </c>
      <c r="R58" s="46">
        <f>R59+R61+R64+R66</f>
        <v>413.3</v>
      </c>
      <c r="S58" s="46">
        <f>S59+S61+S64+S66</f>
        <v>413.3</v>
      </c>
    </row>
    <row r="59" spans="1:19" s="2" customFormat="1" ht="11.25" customHeight="1">
      <c r="A59" s="26" t="s">
        <v>46</v>
      </c>
      <c r="B59" s="173" t="s">
        <v>131</v>
      </c>
      <c r="C59" s="124" t="s">
        <v>65</v>
      </c>
      <c r="D59" s="176" t="s">
        <v>133</v>
      </c>
      <c r="E59" s="176" t="s">
        <v>73</v>
      </c>
      <c r="F59" s="181"/>
      <c r="G59" s="99"/>
      <c r="H59" s="99"/>
      <c r="I59" s="79"/>
      <c r="J59" s="191"/>
      <c r="K59" s="191"/>
      <c r="L59" s="192" t="s">
        <v>66</v>
      </c>
      <c r="M59" s="92" t="s">
        <v>79</v>
      </c>
      <c r="N59" s="149">
        <v>6</v>
      </c>
      <c r="O59" s="149">
        <v>6</v>
      </c>
      <c r="P59" s="149">
        <v>6</v>
      </c>
      <c r="Q59" s="149">
        <v>6</v>
      </c>
      <c r="R59" s="149">
        <v>6</v>
      </c>
      <c r="S59" s="149">
        <v>6</v>
      </c>
    </row>
    <row r="60" spans="1:19" s="2" customFormat="1" ht="90">
      <c r="A60" s="27" t="s">
        <v>159</v>
      </c>
      <c r="B60" s="174"/>
      <c r="C60" s="175"/>
      <c r="D60" s="177"/>
      <c r="E60" s="177"/>
      <c r="F60" s="182"/>
      <c r="G60" s="100"/>
      <c r="H60" s="100"/>
      <c r="I60" s="79" t="s">
        <v>171</v>
      </c>
      <c r="J60" s="80" t="s">
        <v>167</v>
      </c>
      <c r="K60" s="210" t="s">
        <v>172</v>
      </c>
      <c r="L60" s="211"/>
      <c r="M60" s="171"/>
      <c r="N60" s="149"/>
      <c r="O60" s="149"/>
      <c r="P60" s="149"/>
      <c r="Q60" s="149"/>
      <c r="R60" s="149"/>
      <c r="S60" s="149"/>
    </row>
    <row r="61" spans="1:19" s="2" customFormat="1" ht="112.5">
      <c r="A61" s="27" t="s">
        <v>160</v>
      </c>
      <c r="B61" s="18" t="s">
        <v>25</v>
      </c>
      <c r="C61" s="19" t="s">
        <v>65</v>
      </c>
      <c r="D61" s="37" t="s">
        <v>133</v>
      </c>
      <c r="E61" s="38" t="s">
        <v>73</v>
      </c>
      <c r="F61" s="30"/>
      <c r="G61" s="73"/>
      <c r="H61" s="73"/>
      <c r="I61" s="79" t="s">
        <v>168</v>
      </c>
      <c r="J61" s="80" t="s">
        <v>167</v>
      </c>
      <c r="K61" s="212" t="s">
        <v>169</v>
      </c>
      <c r="L61" s="192" t="s">
        <v>66</v>
      </c>
      <c r="M61" s="92" t="s">
        <v>125</v>
      </c>
      <c r="N61" s="88">
        <v>333.9</v>
      </c>
      <c r="O61" s="88">
        <v>333.9</v>
      </c>
      <c r="P61" s="88">
        <v>385</v>
      </c>
      <c r="Q61" s="88">
        <v>385</v>
      </c>
      <c r="R61" s="88">
        <v>385</v>
      </c>
      <c r="S61" s="88">
        <v>385</v>
      </c>
    </row>
    <row r="62" spans="1:19" s="2" customFormat="1" ht="153" customHeight="1">
      <c r="A62" s="74"/>
      <c r="B62" s="75"/>
      <c r="C62" s="76"/>
      <c r="D62" s="77"/>
      <c r="E62" s="78"/>
      <c r="F62" s="30"/>
      <c r="G62" s="73"/>
      <c r="H62" s="73"/>
      <c r="I62" s="79" t="s">
        <v>170</v>
      </c>
      <c r="J62" s="80" t="s">
        <v>167</v>
      </c>
      <c r="K62" s="213" t="s">
        <v>172</v>
      </c>
      <c r="L62" s="214"/>
      <c r="M62" s="180"/>
      <c r="N62" s="89"/>
      <c r="O62" s="89"/>
      <c r="P62" s="89"/>
      <c r="Q62" s="89"/>
      <c r="R62" s="89"/>
      <c r="S62" s="89"/>
    </row>
    <row r="63" spans="1:19" s="2" customFormat="1" ht="12.75">
      <c r="A63" s="74"/>
      <c r="B63" s="75"/>
      <c r="C63" s="76"/>
      <c r="D63" s="77"/>
      <c r="E63" s="78"/>
      <c r="F63" s="30"/>
      <c r="G63" s="73"/>
      <c r="H63" s="73"/>
      <c r="I63" s="79"/>
      <c r="J63" s="80"/>
      <c r="K63" s="80"/>
      <c r="L63" s="83"/>
      <c r="M63" s="70"/>
      <c r="N63" s="68"/>
      <c r="O63" s="68"/>
      <c r="P63" s="68"/>
      <c r="Q63" s="68"/>
      <c r="R63" s="68"/>
      <c r="S63" s="68"/>
    </row>
    <row r="64" spans="1:19" s="2" customFormat="1" ht="49.5" customHeight="1">
      <c r="A64" s="120" t="s">
        <v>161</v>
      </c>
      <c r="B64" s="122" t="s">
        <v>132</v>
      </c>
      <c r="C64" s="124" t="s">
        <v>65</v>
      </c>
      <c r="D64" s="126" t="s">
        <v>133</v>
      </c>
      <c r="E64" s="178" t="s">
        <v>73</v>
      </c>
      <c r="F64" s="90"/>
      <c r="G64" s="91"/>
      <c r="H64" s="91"/>
      <c r="I64" s="195" t="s">
        <v>180</v>
      </c>
      <c r="J64" s="215" t="s">
        <v>167</v>
      </c>
      <c r="K64" s="215" t="s">
        <v>172</v>
      </c>
      <c r="L64" s="192" t="s">
        <v>66</v>
      </c>
      <c r="M64" s="92" t="s">
        <v>79</v>
      </c>
      <c r="N64" s="88">
        <v>16.7</v>
      </c>
      <c r="O64" s="88">
        <v>16.7</v>
      </c>
      <c r="P64" s="88">
        <v>22.3</v>
      </c>
      <c r="Q64" s="88">
        <v>22.3</v>
      </c>
      <c r="R64" s="88">
        <v>22.3</v>
      </c>
      <c r="S64" s="88">
        <v>22.3</v>
      </c>
    </row>
    <row r="65" spans="1:19" s="2" customFormat="1" ht="16.5" customHeight="1">
      <c r="A65" s="121"/>
      <c r="B65" s="123"/>
      <c r="C65" s="125"/>
      <c r="D65" s="127"/>
      <c r="E65" s="179"/>
      <c r="F65" s="91"/>
      <c r="G65" s="91"/>
      <c r="H65" s="91"/>
      <c r="I65" s="216"/>
      <c r="J65" s="217"/>
      <c r="K65" s="217"/>
      <c r="L65" s="218"/>
      <c r="M65" s="116"/>
      <c r="N65" s="89"/>
      <c r="O65" s="89"/>
      <c r="P65" s="89"/>
      <c r="Q65" s="89"/>
      <c r="R65" s="89"/>
      <c r="S65" s="89"/>
    </row>
    <row r="66" spans="1:19" s="2" customFormat="1" ht="326.25">
      <c r="A66" s="21" t="s">
        <v>162</v>
      </c>
      <c r="B66" s="9" t="s">
        <v>59</v>
      </c>
      <c r="C66" s="8" t="s">
        <v>65</v>
      </c>
      <c r="D66" s="39" t="s">
        <v>133</v>
      </c>
      <c r="E66" s="39" t="s">
        <v>73</v>
      </c>
      <c r="F66" s="30"/>
      <c r="G66" s="73"/>
      <c r="H66" s="73"/>
      <c r="I66" s="79" t="s">
        <v>181</v>
      </c>
      <c r="J66" s="219" t="s">
        <v>167</v>
      </c>
      <c r="K66" s="219" t="s">
        <v>172</v>
      </c>
      <c r="L66" s="189" t="s">
        <v>66</v>
      </c>
      <c r="M66" s="61" t="s">
        <v>79</v>
      </c>
      <c r="N66" s="46">
        <v>17.3</v>
      </c>
      <c r="O66" s="46">
        <v>17.3</v>
      </c>
      <c r="P66" s="46">
        <v>17.3</v>
      </c>
      <c r="Q66" s="46">
        <v>0</v>
      </c>
      <c r="R66" s="46">
        <v>0</v>
      </c>
      <c r="S66" s="46">
        <v>0</v>
      </c>
    </row>
    <row r="67" spans="9:19" s="4" customFormat="1" ht="9" customHeight="1">
      <c r="I67" s="40"/>
      <c r="J67" s="84"/>
      <c r="K67" s="84"/>
      <c r="L67" s="41"/>
      <c r="M67" s="22"/>
      <c r="N67" s="40"/>
      <c r="O67" s="40"/>
      <c r="P67" s="40"/>
      <c r="Q67" s="40"/>
      <c r="R67" s="40"/>
      <c r="S67" s="40"/>
    </row>
    <row r="68" spans="1:19" s="4" customFormat="1" ht="22.5">
      <c r="A68" s="28" t="s">
        <v>0</v>
      </c>
      <c r="B68" s="170">
        <v>42480</v>
      </c>
      <c r="C68" s="169"/>
      <c r="E68" s="12"/>
      <c r="G68" s="71"/>
      <c r="H68" s="71"/>
      <c r="I68" s="40"/>
      <c r="J68" s="220" t="s">
        <v>1</v>
      </c>
      <c r="K68" s="220"/>
      <c r="L68" s="220"/>
      <c r="M68" s="22"/>
      <c r="N68" s="40"/>
      <c r="O68" s="40"/>
      <c r="P68" s="40"/>
      <c r="Q68" s="40"/>
      <c r="R68" s="40"/>
      <c r="S68" s="40"/>
    </row>
    <row r="69" spans="1:19" s="5" customFormat="1" ht="29.25" customHeight="1">
      <c r="A69" s="4"/>
      <c r="B69" s="158"/>
      <c r="C69" s="158"/>
      <c r="D69" s="4"/>
      <c r="E69" s="36"/>
      <c r="F69" s="4"/>
      <c r="G69" s="72"/>
      <c r="H69" s="72"/>
      <c r="I69" s="40"/>
      <c r="J69" s="221"/>
      <c r="K69" s="221"/>
      <c r="L69" s="221"/>
      <c r="M69" s="22"/>
      <c r="N69" s="47"/>
      <c r="O69" s="47"/>
      <c r="P69" s="47"/>
      <c r="Q69" s="40"/>
      <c r="R69" s="40"/>
      <c r="S69" s="40"/>
    </row>
    <row r="70" spans="9:19" s="4" customFormat="1" ht="9" customHeight="1">
      <c r="I70" s="40"/>
      <c r="J70" s="40"/>
      <c r="K70" s="40"/>
      <c r="L70" s="41"/>
      <c r="M70" s="22"/>
      <c r="N70" s="40"/>
      <c r="O70" s="40"/>
      <c r="P70" s="40"/>
      <c r="Q70" s="40"/>
      <c r="R70" s="40"/>
      <c r="S70" s="40"/>
    </row>
    <row r="71" spans="1:19" s="4" customFormat="1" ht="11.25">
      <c r="A71" s="4" t="s">
        <v>3</v>
      </c>
      <c r="B71" s="170">
        <v>42480</v>
      </c>
      <c r="C71" s="169"/>
      <c r="E71" s="12"/>
      <c r="G71" s="71"/>
      <c r="H71" s="71"/>
      <c r="I71" s="40"/>
      <c r="J71" s="220" t="s">
        <v>2</v>
      </c>
      <c r="K71" s="220"/>
      <c r="L71" s="220"/>
      <c r="M71" s="159"/>
      <c r="N71" s="159"/>
      <c r="O71" s="159"/>
      <c r="P71" s="40"/>
      <c r="Q71" s="40"/>
      <c r="R71" s="40"/>
      <c r="S71" s="40"/>
    </row>
    <row r="72" spans="1:19" s="5" customFormat="1" ht="9.75" customHeight="1">
      <c r="A72" s="4"/>
      <c r="B72" s="158"/>
      <c r="C72" s="158"/>
      <c r="D72" s="4"/>
      <c r="E72" s="36"/>
      <c r="F72" s="4"/>
      <c r="G72" s="72"/>
      <c r="H72" s="72"/>
      <c r="I72" s="40"/>
      <c r="J72" s="221"/>
      <c r="K72" s="221"/>
      <c r="L72" s="221"/>
      <c r="M72" s="158"/>
      <c r="N72" s="158"/>
      <c r="O72" s="158"/>
      <c r="P72" s="40"/>
      <c r="Q72" s="40"/>
      <c r="R72" s="40"/>
      <c r="S72" s="40"/>
    </row>
    <row r="73" spans="9:19" s="4" customFormat="1" ht="11.25">
      <c r="I73" s="40"/>
      <c r="J73" s="40"/>
      <c r="K73" s="40"/>
      <c r="L73" s="41"/>
      <c r="M73" s="22"/>
      <c r="N73" s="40"/>
      <c r="O73" s="40"/>
      <c r="P73" s="40"/>
      <c r="Q73" s="40"/>
      <c r="R73" s="40"/>
      <c r="S73" s="40"/>
    </row>
    <row r="74" spans="1:19" s="4" customFormat="1" ht="11.25">
      <c r="A74" s="14" t="s">
        <v>47</v>
      </c>
      <c r="B74" s="15"/>
      <c r="C74" s="13"/>
      <c r="I74" s="40"/>
      <c r="J74" s="40"/>
      <c r="K74" s="40"/>
      <c r="L74" s="41"/>
      <c r="M74" s="22"/>
      <c r="N74" s="40"/>
      <c r="O74" s="40"/>
      <c r="P74" s="40"/>
      <c r="Q74" s="40"/>
      <c r="R74" s="40"/>
      <c r="S74" s="40"/>
    </row>
    <row r="75" spans="9:19" s="4" customFormat="1" ht="3" customHeight="1">
      <c r="I75" s="40"/>
      <c r="J75" s="40"/>
      <c r="K75" s="40"/>
      <c r="L75" s="41"/>
      <c r="M75" s="22"/>
      <c r="N75" s="40"/>
      <c r="O75" s="40"/>
      <c r="P75" s="40"/>
      <c r="Q75" s="40"/>
      <c r="R75" s="40"/>
      <c r="S75" s="40"/>
    </row>
  </sheetData>
  <sheetProtection/>
  <mergeCells count="205">
    <mergeCell ref="S61:S62"/>
    <mergeCell ref="F59:F60"/>
    <mergeCell ref="G59:G60"/>
    <mergeCell ref="H59:H60"/>
    <mergeCell ref="M61:M62"/>
    <mergeCell ref="N61:N62"/>
    <mergeCell ref="O61:O62"/>
    <mergeCell ref="P61:P62"/>
    <mergeCell ref="R64:R65"/>
    <mergeCell ref="O64:O65"/>
    <mergeCell ref="A22:A23"/>
    <mergeCell ref="B22:B23"/>
    <mergeCell ref="C22:C23"/>
    <mergeCell ref="D22:D23"/>
    <mergeCell ref="E22:E23"/>
    <mergeCell ref="F22:F23"/>
    <mergeCell ref="E64:E65"/>
    <mergeCell ref="F64:H65"/>
    <mergeCell ref="I64:I65"/>
    <mergeCell ref="J64:J65"/>
    <mergeCell ref="K64:K65"/>
    <mergeCell ref="L61:L62"/>
    <mergeCell ref="P13:P14"/>
    <mergeCell ref="Q13:Q14"/>
    <mergeCell ref="Q59:Q60"/>
    <mergeCell ref="B59:B60"/>
    <mergeCell ref="C59:C60"/>
    <mergeCell ref="D59:D60"/>
    <mergeCell ref="P59:P60"/>
    <mergeCell ref="E59:E60"/>
    <mergeCell ref="B10:B14"/>
    <mergeCell ref="L59:L60"/>
    <mergeCell ref="M59:M60"/>
    <mergeCell ref="N59:N60"/>
    <mergeCell ref="O59:O60"/>
    <mergeCell ref="C12:C14"/>
    <mergeCell ref="D12:D14"/>
    <mergeCell ref="C11:E11"/>
    <mergeCell ref="J72:L72"/>
    <mergeCell ref="B72:C72"/>
    <mergeCell ref="B69:C69"/>
    <mergeCell ref="J68:L68"/>
    <mergeCell ref="B68:C68"/>
    <mergeCell ref="J71:L71"/>
    <mergeCell ref="B71:C71"/>
    <mergeCell ref="J69:L69"/>
    <mergeCell ref="B29:B30"/>
    <mergeCell ref="E7:O7"/>
    <mergeCell ref="K12:K14"/>
    <mergeCell ref="L12:L14"/>
    <mergeCell ref="M12:M14"/>
    <mergeCell ref="L10:M11"/>
    <mergeCell ref="N13:N14"/>
    <mergeCell ref="O13:O14"/>
    <mergeCell ref="J12:J14"/>
    <mergeCell ref="I12:I14"/>
    <mergeCell ref="N11:O12"/>
    <mergeCell ref="M72:O72"/>
    <mergeCell ref="M71:O71"/>
    <mergeCell ref="A3:S3"/>
    <mergeCell ref="R11:S12"/>
    <mergeCell ref="N10:S10"/>
    <mergeCell ref="E12:E14"/>
    <mergeCell ref="C10:K10"/>
    <mergeCell ref="I11:K11"/>
    <mergeCell ref="A10:A14"/>
    <mergeCell ref="A29:A30"/>
    <mergeCell ref="A33:A35"/>
    <mergeCell ref="B33:B35"/>
    <mergeCell ref="L29:L30"/>
    <mergeCell ref="M29:M30"/>
    <mergeCell ref="N29:N30"/>
    <mergeCell ref="O29:O30"/>
    <mergeCell ref="C34:E35"/>
    <mergeCell ref="N33:N35"/>
    <mergeCell ref="O33:O35"/>
    <mergeCell ref="I34:I35"/>
    <mergeCell ref="A31:A32"/>
    <mergeCell ref="B31:B32"/>
    <mergeCell ref="C32:E32"/>
    <mergeCell ref="I32:K32"/>
    <mergeCell ref="N31:N32"/>
    <mergeCell ref="O31:O32"/>
    <mergeCell ref="S33:S35"/>
    <mergeCell ref="Q31:Q32"/>
    <mergeCell ref="R31:R32"/>
    <mergeCell ref="S31:S32"/>
    <mergeCell ref="P31:P32"/>
    <mergeCell ref="R29:R30"/>
    <mergeCell ref="S29:S30"/>
    <mergeCell ref="P29:P30"/>
    <mergeCell ref="Q29:Q30"/>
    <mergeCell ref="S36:S37"/>
    <mergeCell ref="A36:A37"/>
    <mergeCell ref="B36:B37"/>
    <mergeCell ref="L36:L37"/>
    <mergeCell ref="M36:M37"/>
    <mergeCell ref="A40:A41"/>
    <mergeCell ref="S40:S41"/>
    <mergeCell ref="P40:P41"/>
    <mergeCell ref="Q40:Q41"/>
    <mergeCell ref="R40:R41"/>
    <mergeCell ref="N40:N41"/>
    <mergeCell ref="O40:O41"/>
    <mergeCell ref="P33:P35"/>
    <mergeCell ref="Q33:Q35"/>
    <mergeCell ref="R33:R35"/>
    <mergeCell ref="B45:B48"/>
    <mergeCell ref="A53:A54"/>
    <mergeCell ref="B53:B54"/>
    <mergeCell ref="B40:B41"/>
    <mergeCell ref="N36:N37"/>
    <mergeCell ref="O36:O37"/>
    <mergeCell ref="M53:M54"/>
    <mergeCell ref="Q55:Q56"/>
    <mergeCell ref="S53:S54"/>
    <mergeCell ref="S45:S48"/>
    <mergeCell ref="R45:R48"/>
    <mergeCell ref="A55:A56"/>
    <mergeCell ref="O53:O54"/>
    <mergeCell ref="P53:P54"/>
    <mergeCell ref="Q53:Q54"/>
    <mergeCell ref="A45:A48"/>
    <mergeCell ref="R55:R56"/>
    <mergeCell ref="S64:S65"/>
    <mergeCell ref="N53:N54"/>
    <mergeCell ref="N45:N48"/>
    <mergeCell ref="O45:O48"/>
    <mergeCell ref="P45:P48"/>
    <mergeCell ref="S59:S60"/>
    <mergeCell ref="R59:R60"/>
    <mergeCell ref="Q61:Q62"/>
    <mergeCell ref="R61:R62"/>
    <mergeCell ref="S55:S56"/>
    <mergeCell ref="R53:R54"/>
    <mergeCell ref="L40:L41"/>
    <mergeCell ref="M40:M41"/>
    <mergeCell ref="C41:E41"/>
    <mergeCell ref="A64:A65"/>
    <mergeCell ref="B64:B65"/>
    <mergeCell ref="L64:L65"/>
    <mergeCell ref="C64:C65"/>
    <mergeCell ref="D64:D65"/>
    <mergeCell ref="B55:B56"/>
    <mergeCell ref="C56:E56"/>
    <mergeCell ref="Q64:Q65"/>
    <mergeCell ref="F56:H56"/>
    <mergeCell ref="M64:M65"/>
    <mergeCell ref="N64:N65"/>
    <mergeCell ref="L55:L56"/>
    <mergeCell ref="M55:M56"/>
    <mergeCell ref="N55:N56"/>
    <mergeCell ref="O55:O56"/>
    <mergeCell ref="F11:H11"/>
    <mergeCell ref="F12:F14"/>
    <mergeCell ref="G12:G14"/>
    <mergeCell ref="H12:H14"/>
    <mergeCell ref="F32:H32"/>
    <mergeCell ref="F34:F35"/>
    <mergeCell ref="G34:G35"/>
    <mergeCell ref="H34:H35"/>
    <mergeCell ref="C48:H48"/>
    <mergeCell ref="L31:L32"/>
    <mergeCell ref="M31:M32"/>
    <mergeCell ref="L25:L26"/>
    <mergeCell ref="M25:M26"/>
    <mergeCell ref="P64:P65"/>
    <mergeCell ref="J34:J35"/>
    <mergeCell ref="K34:K35"/>
    <mergeCell ref="P55:P56"/>
    <mergeCell ref="L53:L54"/>
    <mergeCell ref="R25:R26"/>
    <mergeCell ref="S25:S26"/>
    <mergeCell ref="G22:G23"/>
    <mergeCell ref="H22:H23"/>
    <mergeCell ref="L45:L46"/>
    <mergeCell ref="M45:M46"/>
    <mergeCell ref="Q45:Q48"/>
    <mergeCell ref="P36:P37"/>
    <mergeCell ref="Q36:Q37"/>
    <mergeCell ref="R36:R37"/>
    <mergeCell ref="A25:A26"/>
    <mergeCell ref="B25:B26"/>
    <mergeCell ref="A20:A21"/>
    <mergeCell ref="B20:B21"/>
    <mergeCell ref="C21:E21"/>
    <mergeCell ref="F21:H21"/>
    <mergeCell ref="C26:E26"/>
    <mergeCell ref="F26:H26"/>
    <mergeCell ref="L20:L21"/>
    <mergeCell ref="M20:M21"/>
    <mergeCell ref="N20:N21"/>
    <mergeCell ref="O20:O21"/>
    <mergeCell ref="N25:N26"/>
    <mergeCell ref="O25:O26"/>
    <mergeCell ref="F19:H19"/>
    <mergeCell ref="F18:H18"/>
    <mergeCell ref="R20:R21"/>
    <mergeCell ref="S20:S21"/>
    <mergeCell ref="F37:H37"/>
    <mergeCell ref="I37:K37"/>
    <mergeCell ref="P20:P21"/>
    <mergeCell ref="Q20:Q21"/>
    <mergeCell ref="P25:P26"/>
    <mergeCell ref="Q25:Q26"/>
  </mergeCells>
  <printOptions/>
  <pageMargins left="0.1968503937007874" right="0.1968503937007874" top="0.1968503937007874" bottom="0.1968503937007874" header="0" footer="0"/>
  <pageSetup horizontalDpi="600" verticalDpi="600" orientation="landscape" paperSize="9" scale="66"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2016-07-07T05:09:56Z</cp:lastPrinted>
  <dcterms:created xsi:type="dcterms:W3CDTF">2014-06-02T07:27:05Z</dcterms:created>
  <dcterms:modified xsi:type="dcterms:W3CDTF">2016-07-07T05:19:16Z</dcterms:modified>
  <cp:category/>
  <cp:version/>
  <cp:contentType/>
  <cp:contentStatus/>
</cp:coreProperties>
</file>